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CDBG-R" sheetId="1" r:id="rId1"/>
  </sheets>
  <definedNames>
    <definedName name="_xlnm.Print_Area" localSheetId="0">'CDBG-R'!$A$1:$H$18</definedName>
    <definedName name="_xlnm.Print_Titles" localSheetId="0">'CDBG-R'!$1:$2</definedName>
  </definedNames>
  <calcPr fullCalcOnLoad="1"/>
</workbook>
</file>

<file path=xl/sharedStrings.xml><?xml version="1.0" encoding="utf-8"?>
<sst xmlns="http://schemas.openxmlformats.org/spreadsheetml/2006/main" count="68" uniqueCount="49">
  <si>
    <t>Activity Name</t>
  </si>
  <si>
    <t>Activity Description</t>
  </si>
  <si>
    <t>National Objective Citation</t>
  </si>
  <si>
    <t>Additional Recovery Funds ($)</t>
  </si>
  <si>
    <t>Total Activity Budget</t>
  </si>
  <si>
    <t>Other Leveraged Funding ($)</t>
  </si>
  <si>
    <t>CDBG-R Project Budget ($)</t>
  </si>
  <si>
    <t>Eligibility (Regulatory or HCDA Citation)</t>
  </si>
  <si>
    <t>Jurisdiction/Grantee Name:  State of California</t>
  </si>
  <si>
    <t>Date: 06/29/09</t>
  </si>
  <si>
    <t xml:space="preserve">Anderson, City of </t>
  </si>
  <si>
    <t xml:space="preserve">Calipatria, City of </t>
  </si>
  <si>
    <t xml:space="preserve">Firebaugh, City of </t>
  </si>
  <si>
    <t xml:space="preserve">Fort Bragg, City of </t>
  </si>
  <si>
    <t>Glenn, County of</t>
  </si>
  <si>
    <t>Parlier, City of</t>
  </si>
  <si>
    <t xml:space="preserve">Tulare, County of </t>
  </si>
  <si>
    <t xml:space="preserve">Tulelake, City of </t>
  </si>
  <si>
    <t>City of Oroville- Roplast Manufacturing</t>
  </si>
  <si>
    <t>Roplast is a long time plastic's manufacturer that is requesting over one million dollars in funds to expand their operations using recycled plastic materials.  The expansion activities will create an additional 32 new FTE jobs.</t>
  </si>
  <si>
    <t>County of Nevada- Cal Organics Market</t>
  </si>
  <si>
    <t>Relocation and expansion of existing organic market.  Market will be relocated into historic building in downtown Nevada City.  Project will create 20 new FTE jobs.  Funds will be used for equipment and working capital.</t>
  </si>
  <si>
    <t xml:space="preserve">HCDA, Section 105 (a) (2) </t>
  </si>
  <si>
    <t xml:space="preserve">HCDA, Section 105 (a) (4) </t>
  </si>
  <si>
    <t xml:space="preserve">Mammoth Lakes, Town of </t>
  </si>
  <si>
    <t>CDBG-R Fomula Grant Amount: $10,652,033</t>
  </si>
  <si>
    <t xml:space="preserve">PI - Sewer Project -  This application and project proposal consists of the improvement and rehabilitation of the Delta Pump Station Wet Well chamber including replacement of one deteriorated pump within the dry well.  </t>
  </si>
  <si>
    <t xml:space="preserve">PI - Paving Alleys - Currently, the alleys in the community of Richgrove are unpaved and, at certain times of the year, impassable.  This activity aims to invest in infrastructure improvements while promoting energy conservation. </t>
  </si>
  <si>
    <t>HA/HR - Rental Housing Project - In response to the demand for affordable housing the Town has decided to acquire and rehabilitate an existing structure in order to provide affordable housing to low income individuals.</t>
  </si>
  <si>
    <t xml:space="preserve">PI - Replace Streetlights - Due to serious health and safety issues related to the corrosion of the pole and bolting systems, the City of Firebaugh is proposing to replace 45 street lights along the two main streets in the City of Firebaugh downtown area.  </t>
  </si>
  <si>
    <t xml:space="preserve">PI - Repair Water Treatment Facility - The City of Tulelake is proposing to rehabilitate a city water pump and treatment building that were damaged in a 1993 earthquake.  </t>
  </si>
  <si>
    <t>PF - Youth/Cooling Center - This activity aims to invest in new facilities and infrastructure improvements while promoting energy conservation and improved energy efficiencies that will provide future economic benefit.</t>
  </si>
  <si>
    <t xml:space="preserve">PI - Water System - This project will connect the main pressure zone of the City’s water system to a remote industrial area served by independent wells.  Currently, this area does not have adequate water pressure and capacity for many industrial users, nor is the pressure sufficient for fire safety.  </t>
  </si>
  <si>
    <t>PI - Drain/Curbs/Gutters - This activity aims to invest in infrastructure improvements while promoting smart growth.</t>
  </si>
  <si>
    <t>HR - Rental Housing Project - CDBG-R funds will allow the City to provide a total of 43, much needed, low-income rehabilitated rental apartment units.  This activity aims to invest in existing housing while promoting energy efficiency .</t>
  </si>
  <si>
    <t>State CDBG General Administration:</t>
  </si>
  <si>
    <t>Total Project Costs:</t>
  </si>
  <si>
    <t>Total CDBG-R Allocation:</t>
  </si>
  <si>
    <t xml:space="preserve">HCDA, Section 105 (a) (13) </t>
  </si>
  <si>
    <t>Low/Mod Benefit 570.206 (a)</t>
  </si>
  <si>
    <t>Low/Mod Area 570.201 {c}</t>
  </si>
  <si>
    <t>Low/Mod Housing 570.202 {a}</t>
  </si>
  <si>
    <t>Low/Mod Housing 570.201 {a} and 570.202 {a}</t>
  </si>
  <si>
    <t>HCDA, Section 105 (a) (17)</t>
  </si>
  <si>
    <t xml:space="preserve">Low/Mod Job Creation       570.483 (b) (4) </t>
  </si>
  <si>
    <t>City of Chowchilla - Nut Processing Facility</t>
  </si>
  <si>
    <t>Infrastructure in support of a new production facility for a processor of tree nuts.  The business is expected to create 20 full time and 10 part time jobs</t>
  </si>
  <si>
    <t>Etna, City of</t>
  </si>
  <si>
    <t>PI - Water System - This project will repair and upgrade the City's substandard system and improve residential fireflow and service.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</si>
</sst>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23">
    <font>
      <sz val="10"/>
      <color indexed="8"/>
      <name val="Calibri"/>
      <family val="2"/>
    </font>
    <font>
      <sz val="11"/>
      <color indexed="8"/>
      <name val="Calibri"/>
      <family val="2"/>
    </font>
    <font>
      <sz val="10"/>
      <color indexed="8"/>
      <name val="Arial"/>
      <family val="2"/>
    </font>
    <font>
      <b/>
      <i/>
      <sz val="11"/>
      <color indexed="8"/>
      <name val="Arial"/>
      <family val="2"/>
    </font>
    <font>
      <b/>
      <sz val="10"/>
      <color indexed="8"/>
      <name val="Arial"/>
      <family val="2"/>
    </font>
    <font>
      <sz val="10"/>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2">
    <xf numFmtId="0" fontId="0" fillId="0" borderId="0" xfId="0" applyAlignment="1">
      <alignment/>
    </xf>
    <xf numFmtId="0" fontId="2" fillId="0" borderId="10" xfId="0" applyFont="1" applyBorder="1" applyAlignment="1">
      <alignment horizontal="left" vertical="top" wrapText="1"/>
    </xf>
    <xf numFmtId="0" fontId="2" fillId="0" borderId="10" xfId="0" applyFont="1" applyBorder="1" applyAlignment="1">
      <alignment horizontal="left" wrapText="1"/>
    </xf>
    <xf numFmtId="0" fontId="2" fillId="0" borderId="10" xfId="0" applyFont="1" applyBorder="1" applyAlignment="1">
      <alignment horizontal="left" vertical="center" wrapText="1"/>
    </xf>
    <xf numFmtId="3" fontId="2" fillId="0" borderId="10" xfId="0" applyNumberFormat="1" applyFont="1" applyBorder="1" applyAlignment="1">
      <alignment horizontal="right" wrapText="1"/>
    </xf>
    <xf numFmtId="164" fontId="2" fillId="0" borderId="10" xfId="0" applyNumberFormat="1" applyFont="1" applyBorder="1" applyAlignment="1">
      <alignment horizontal="right" wrapText="1"/>
    </xf>
    <xf numFmtId="0" fontId="3" fillId="21" borderId="10" xfId="0" applyFont="1" applyFill="1" applyBorder="1" applyAlignment="1">
      <alignment horizontal="center" vertical="center" wrapText="1"/>
    </xf>
    <xf numFmtId="164" fontId="3" fillId="21"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right" wrapText="1"/>
    </xf>
    <xf numFmtId="0" fontId="2" fillId="0" borderId="10" xfId="0" applyFont="1" applyFill="1" applyBorder="1" applyAlignment="1">
      <alignment horizontal="left" wrapText="1"/>
    </xf>
    <xf numFmtId="0" fontId="2" fillId="0" borderId="10" xfId="0" applyFont="1" applyFill="1" applyBorder="1" applyAlignment="1">
      <alignment horizontal="left" vertical="top" wrapText="1"/>
    </xf>
    <xf numFmtId="164" fontId="2" fillId="0" borderId="10" xfId="0" applyNumberFormat="1" applyFont="1" applyFill="1" applyBorder="1" applyAlignment="1">
      <alignment/>
    </xf>
    <xf numFmtId="0" fontId="4" fillId="0" borderId="10" xfId="0" applyFont="1" applyBorder="1" applyAlignment="1">
      <alignment horizontal="left" wrapText="1"/>
    </xf>
    <xf numFmtId="164" fontId="4" fillId="0" borderId="10" xfId="0" applyNumberFormat="1" applyFont="1" applyBorder="1" applyAlignment="1">
      <alignment horizontal="right" wrapText="1"/>
    </xf>
    <xf numFmtId="0" fontId="4" fillId="0" borderId="10" xfId="0" applyFont="1" applyBorder="1" applyAlignment="1">
      <alignment horizontal="left" vertical="top" wrapText="1"/>
    </xf>
    <xf numFmtId="0" fontId="5" fillId="0" borderId="10" xfId="0" applyFont="1" applyFill="1" applyBorder="1" applyAlignment="1">
      <alignment wrapText="1"/>
    </xf>
    <xf numFmtId="0" fontId="5" fillId="0" borderId="10" xfId="0" applyFont="1" applyFill="1" applyBorder="1" applyAlignment="1">
      <alignment/>
    </xf>
    <xf numFmtId="0" fontId="6" fillId="0" borderId="10" xfId="0" applyFont="1" applyBorder="1" applyAlignment="1">
      <alignment horizontal="right" wrapText="1"/>
    </xf>
    <xf numFmtId="165" fontId="4" fillId="0" borderId="10" xfId="44" applyNumberFormat="1" applyFont="1" applyBorder="1" applyAlignment="1">
      <alignment horizontal="right"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A6" sqref="A6:IV6"/>
    </sheetView>
  </sheetViews>
  <sheetFormatPr defaultColWidth="17.00390625" defaultRowHeight="12.75"/>
  <cols>
    <col min="1" max="1" width="26.421875" style="1" customWidth="1"/>
    <col min="2" max="2" width="73.28125" style="1" customWidth="1"/>
    <col min="3" max="3" width="24.28125" style="1" customWidth="1"/>
    <col min="4" max="4" width="17.8515625" style="1" customWidth="1"/>
    <col min="5" max="5" width="13.421875" style="5" customWidth="1"/>
    <col min="6" max="7" width="13.140625" style="5" customWidth="1"/>
    <col min="8" max="8" width="16.421875" style="5" customWidth="1"/>
    <col min="9" max="16384" width="17.00390625" style="1" customWidth="1"/>
  </cols>
  <sheetData>
    <row r="1" spans="1:8" s="3" customFormat="1" ht="27" customHeight="1">
      <c r="A1" s="19" t="s">
        <v>8</v>
      </c>
      <c r="B1" s="20"/>
      <c r="C1" s="19" t="s">
        <v>25</v>
      </c>
      <c r="D1" s="21"/>
      <c r="E1" s="21"/>
      <c r="F1" s="21"/>
      <c r="G1" s="19" t="s">
        <v>9</v>
      </c>
      <c r="H1" s="20"/>
    </row>
    <row r="2" spans="1:8" s="6" customFormat="1" ht="69.75" customHeight="1">
      <c r="A2" s="6" t="s">
        <v>0</v>
      </c>
      <c r="B2" s="6" t="s">
        <v>1</v>
      </c>
      <c r="C2" s="6" t="s">
        <v>7</v>
      </c>
      <c r="D2" s="6" t="s">
        <v>2</v>
      </c>
      <c r="E2" s="7" t="s">
        <v>6</v>
      </c>
      <c r="F2" s="7" t="s">
        <v>3</v>
      </c>
      <c r="G2" s="7" t="s">
        <v>5</v>
      </c>
      <c r="H2" s="7" t="s">
        <v>4</v>
      </c>
    </row>
    <row r="3" spans="1:8" s="10" customFormat="1" ht="51">
      <c r="A3" s="16" t="s">
        <v>10</v>
      </c>
      <c r="B3" s="15" t="s">
        <v>32</v>
      </c>
      <c r="C3" s="9" t="s">
        <v>22</v>
      </c>
      <c r="D3" s="9" t="s">
        <v>40</v>
      </c>
      <c r="E3" s="11">
        <v>370548</v>
      </c>
      <c r="F3" s="8">
        <v>0</v>
      </c>
      <c r="G3" s="8">
        <v>291100</v>
      </c>
      <c r="H3" s="8">
        <f>SUM(E3:G3)</f>
        <v>661648</v>
      </c>
    </row>
    <row r="4" spans="1:8" s="10" customFormat="1" ht="38.25">
      <c r="A4" s="16" t="s">
        <v>11</v>
      </c>
      <c r="B4" s="15" t="s">
        <v>26</v>
      </c>
      <c r="C4" s="9" t="s">
        <v>22</v>
      </c>
      <c r="D4" s="2" t="s">
        <v>40</v>
      </c>
      <c r="E4" s="11">
        <v>863695</v>
      </c>
      <c r="F4" s="5">
        <v>0</v>
      </c>
      <c r="G4" s="8">
        <v>40000</v>
      </c>
      <c r="H4" s="8">
        <f aca="true" t="shared" si="0" ref="H4:H12">SUM(E4:G4)</f>
        <v>903695</v>
      </c>
    </row>
    <row r="5" spans="1:8" s="10" customFormat="1" ht="40.5" customHeight="1">
      <c r="A5" s="16" t="s">
        <v>12</v>
      </c>
      <c r="B5" s="15" t="s">
        <v>29</v>
      </c>
      <c r="C5" s="9" t="s">
        <v>22</v>
      </c>
      <c r="D5" s="2" t="s">
        <v>40</v>
      </c>
      <c r="E5" s="11">
        <v>470696</v>
      </c>
      <c r="F5" s="5">
        <v>0</v>
      </c>
      <c r="G5" s="8">
        <v>30000</v>
      </c>
      <c r="H5" s="8">
        <f t="shared" si="0"/>
        <v>500696</v>
      </c>
    </row>
    <row r="6" spans="1:8" s="10" customFormat="1" ht="38.25">
      <c r="A6" s="16" t="s">
        <v>13</v>
      </c>
      <c r="B6" s="15" t="s">
        <v>34</v>
      </c>
      <c r="C6" s="9" t="s">
        <v>23</v>
      </c>
      <c r="D6" s="9" t="s">
        <v>41</v>
      </c>
      <c r="E6" s="11">
        <v>813917</v>
      </c>
      <c r="F6" s="5">
        <v>0</v>
      </c>
      <c r="G6" s="8">
        <v>75000</v>
      </c>
      <c r="H6" s="8">
        <f t="shared" si="0"/>
        <v>888917</v>
      </c>
    </row>
    <row r="7" spans="1:8" s="10" customFormat="1" ht="27" customHeight="1">
      <c r="A7" s="16" t="s">
        <v>14</v>
      </c>
      <c r="B7" s="15" t="s">
        <v>33</v>
      </c>
      <c r="C7" s="9" t="s">
        <v>22</v>
      </c>
      <c r="D7" s="2" t="s">
        <v>40</v>
      </c>
      <c r="E7" s="11">
        <v>916659</v>
      </c>
      <c r="F7" s="5">
        <v>0</v>
      </c>
      <c r="G7" s="8">
        <v>70000</v>
      </c>
      <c r="H7" s="8">
        <f t="shared" si="0"/>
        <v>986659</v>
      </c>
    </row>
    <row r="8" spans="1:8" s="10" customFormat="1" ht="38.25">
      <c r="A8" s="16" t="s">
        <v>24</v>
      </c>
      <c r="B8" s="15" t="s">
        <v>28</v>
      </c>
      <c r="C8" s="9" t="s">
        <v>23</v>
      </c>
      <c r="D8" s="9" t="s">
        <v>42</v>
      </c>
      <c r="E8" s="11">
        <v>1000000</v>
      </c>
      <c r="F8" s="5">
        <v>0</v>
      </c>
      <c r="G8" s="8">
        <v>51310</v>
      </c>
      <c r="H8" s="8">
        <f t="shared" si="0"/>
        <v>1051310</v>
      </c>
    </row>
    <row r="9" spans="1:8" ht="38.25">
      <c r="A9" s="16" t="s">
        <v>15</v>
      </c>
      <c r="B9" s="15" t="s">
        <v>31</v>
      </c>
      <c r="C9" s="2" t="s">
        <v>22</v>
      </c>
      <c r="D9" s="2" t="s">
        <v>40</v>
      </c>
      <c r="E9" s="11">
        <v>967541</v>
      </c>
      <c r="F9" s="5">
        <v>0</v>
      </c>
      <c r="G9" s="5">
        <v>200000</v>
      </c>
      <c r="H9" s="5">
        <f t="shared" si="0"/>
        <v>1167541</v>
      </c>
    </row>
    <row r="10" spans="1:8" ht="38.25">
      <c r="A10" s="16" t="s">
        <v>16</v>
      </c>
      <c r="B10" s="15" t="s">
        <v>27</v>
      </c>
      <c r="C10" s="2" t="s">
        <v>22</v>
      </c>
      <c r="D10" s="2" t="s">
        <v>40</v>
      </c>
      <c r="E10" s="11">
        <v>862942</v>
      </c>
      <c r="F10" s="5">
        <v>0</v>
      </c>
      <c r="G10" s="5">
        <v>100000</v>
      </c>
      <c r="H10" s="5">
        <f t="shared" si="0"/>
        <v>962942</v>
      </c>
    </row>
    <row r="11" spans="1:8" ht="25.5">
      <c r="A11" s="16" t="s">
        <v>17</v>
      </c>
      <c r="B11" s="15" t="s">
        <v>30</v>
      </c>
      <c r="C11" s="2" t="s">
        <v>22</v>
      </c>
      <c r="D11" s="2" t="s">
        <v>40</v>
      </c>
      <c r="E11" s="11">
        <v>284132</v>
      </c>
      <c r="F11" s="5">
        <v>0</v>
      </c>
      <c r="G11" s="5">
        <v>0</v>
      </c>
      <c r="H11" s="5">
        <f t="shared" si="0"/>
        <v>284132</v>
      </c>
    </row>
    <row r="12" spans="1:8" s="10" customFormat="1" ht="25.5">
      <c r="A12" s="16" t="s">
        <v>47</v>
      </c>
      <c r="B12" s="15" t="s">
        <v>48</v>
      </c>
      <c r="C12" s="9" t="s">
        <v>22</v>
      </c>
      <c r="D12" s="9" t="s">
        <v>40</v>
      </c>
      <c r="E12" s="11">
        <v>219555</v>
      </c>
      <c r="F12" s="8">
        <v>0</v>
      </c>
      <c r="G12" s="8">
        <v>0</v>
      </c>
      <c r="H12" s="8">
        <f t="shared" si="0"/>
        <v>219555</v>
      </c>
    </row>
    <row r="13" spans="1:8" ht="38.25">
      <c r="A13" s="2" t="s">
        <v>18</v>
      </c>
      <c r="B13" s="2" t="s">
        <v>19</v>
      </c>
      <c r="C13" s="2" t="s">
        <v>43</v>
      </c>
      <c r="D13" s="2" t="s">
        <v>44</v>
      </c>
      <c r="E13" s="5">
        <v>1115000</v>
      </c>
      <c r="F13" s="5">
        <v>0</v>
      </c>
      <c r="G13" s="5">
        <v>582610</v>
      </c>
      <c r="H13" s="5">
        <f>SUM(E13:G13)</f>
        <v>1697610</v>
      </c>
    </row>
    <row r="14" spans="1:8" ht="38.25">
      <c r="A14" s="2" t="s">
        <v>45</v>
      </c>
      <c r="B14" s="2" t="s">
        <v>46</v>
      </c>
      <c r="C14" s="2" t="s">
        <v>43</v>
      </c>
      <c r="D14" s="2" t="s">
        <v>44</v>
      </c>
      <c r="E14" s="5">
        <v>871462</v>
      </c>
      <c r="F14" s="5">
        <v>0</v>
      </c>
      <c r="G14" s="8">
        <v>12100000</v>
      </c>
      <c r="H14" s="5">
        <f>SUM(E14:G14)</f>
        <v>12971462</v>
      </c>
    </row>
    <row r="15" spans="1:8" ht="38.25">
      <c r="A15" s="2" t="s">
        <v>20</v>
      </c>
      <c r="B15" s="2" t="s">
        <v>21</v>
      </c>
      <c r="C15" s="2" t="s">
        <v>43</v>
      </c>
      <c r="D15" s="2" t="s">
        <v>44</v>
      </c>
      <c r="E15" s="5">
        <v>1146455</v>
      </c>
      <c r="F15" s="5">
        <v>0</v>
      </c>
      <c r="G15" s="8">
        <v>724728</v>
      </c>
      <c r="H15" s="5">
        <f>SUM(E15:G15)</f>
        <v>1871183</v>
      </c>
    </row>
    <row r="16" spans="1:8" s="14" customFormat="1" ht="27.75" customHeight="1">
      <c r="A16" s="12"/>
      <c r="B16" s="17" t="s">
        <v>36</v>
      </c>
      <c r="C16" s="12"/>
      <c r="D16" s="12"/>
      <c r="E16" s="13">
        <f>SUM(E3:E15)</f>
        <v>9902602</v>
      </c>
      <c r="F16" s="13">
        <f>SUM(F3:F15)</f>
        <v>0</v>
      </c>
      <c r="G16" s="13">
        <f>SUM(G3:G15)</f>
        <v>14264748</v>
      </c>
      <c r="H16" s="18">
        <f>SUM(E16:G16)</f>
        <v>24167350</v>
      </c>
    </row>
    <row r="17" spans="1:8" ht="27.75" customHeight="1">
      <c r="A17" s="2"/>
      <c r="B17" s="17" t="s">
        <v>35</v>
      </c>
      <c r="C17" s="2" t="s">
        <v>38</v>
      </c>
      <c r="D17" s="2" t="s">
        <v>39</v>
      </c>
      <c r="E17" s="13">
        <f>E18-E16</f>
        <v>749431</v>
      </c>
      <c r="H17" s="4"/>
    </row>
    <row r="18" spans="1:8" ht="27.75" customHeight="1">
      <c r="A18" s="2"/>
      <c r="B18" s="17" t="s">
        <v>37</v>
      </c>
      <c r="C18" s="2"/>
      <c r="D18" s="2"/>
      <c r="E18" s="13">
        <v>10652033</v>
      </c>
      <c r="H18" s="4"/>
    </row>
    <row r="19" spans="1:8" ht="12.75">
      <c r="A19" s="2"/>
      <c r="B19" s="2"/>
      <c r="C19" s="2"/>
      <c r="D19" s="2"/>
      <c r="H19" s="4"/>
    </row>
    <row r="20" spans="1:8" ht="12.75">
      <c r="A20" s="2"/>
      <c r="B20" s="2"/>
      <c r="C20" s="2"/>
      <c r="D20" s="2"/>
      <c r="H20" s="4"/>
    </row>
  </sheetData>
  <sheetProtection/>
  <mergeCells count="3">
    <mergeCell ref="G1:H1"/>
    <mergeCell ref="A1:B1"/>
    <mergeCell ref="C1:F1"/>
  </mergeCells>
  <printOptions horizontalCentered="1"/>
  <pageMargins left="0" right="0" top="0.76" bottom="0.75" header="0.3" footer="0.3"/>
  <pageSetup horizontalDpi="1200" verticalDpi="1200" orientation="landscape" paperSize="5" scale="64" r:id="rId1"/>
  <headerFooter alignWithMargins="0">
    <oddHeader>&amp;C&amp;12CDBG-R &amp;10
Activity Data Spreadsheet</oddHeader>
    <oddFooter>&amp;LOBGA&amp;C&amp;P&amp;R&amp;D&amp;T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 Walling</dc:creator>
  <cp:keywords/>
  <dc:description/>
  <cp:lastModifiedBy>trevels</cp:lastModifiedBy>
  <cp:lastPrinted>2009-07-02T17:16:23Z</cp:lastPrinted>
  <dcterms:created xsi:type="dcterms:W3CDTF">2009-05-08T15:09:58Z</dcterms:created>
  <dcterms:modified xsi:type="dcterms:W3CDTF">2009-08-06T18:44:58Z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