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635" windowWidth="19035" windowHeight="4695"/>
  </bookViews>
  <sheets>
    <sheet name="C7-Tax Credit Projects " sheetId="1" r:id="rId1"/>
    <sheet name="C7-No Tax Credits" sheetId="2" r:id="rId2"/>
  </sheets>
  <definedNames>
    <definedName name="non_tax_credit" hidden="1">{"Sources and Uses - Construction",#N/A,FALSE,"Construction S &amp; U"}</definedName>
    <definedName name="wrn.Board._.Commitment._.Package." localSheetId="1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Board._.Commitment._.Package." localSheetId="0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Board._.Commitment._.Package.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Cash._.Flow." localSheetId="1" hidden="1">{"Cash Flow",#N/A,FALSE,"Cash Flow"}</definedName>
    <definedName name="wrn.Cash._.Flow." localSheetId="0" hidden="1">{"Cash Flow",#N/A,FALSE,"Cash Flow"}</definedName>
    <definedName name="wrn.Cash._.Flow." hidden="1">{"Cash Flow",#N/A,FALSE,"Cash Flow"}</definedName>
    <definedName name="wrn.Construction._.Draws." localSheetId="1" hidden="1">{"Construction Draws",#N/A,FALSE,"Hard Cost Breakdown";"Hard Cost Disbursement Summary",#N/A,FALSE,"Hard Cost Breakdown"}</definedName>
    <definedName name="wrn.Construction._.Draws." localSheetId="0" hidden="1">{"Construction Draws",#N/A,FALSE,"Hard Cost Breakdown";"Hard Cost Disbursement Summary",#N/A,FALSE,"Hard Cost Breakdown"}</definedName>
    <definedName name="wrn.Construction._.Draws." hidden="1">{"Construction Draws",#N/A,FALSE,"Hard Cost Breakdown";"Hard Cost Disbursement Summary",#N/A,FALSE,"Hard Cost Breakdown"}</definedName>
    <definedName name="wrn.Construction._.Sources._.and._.Uses." localSheetId="1" hidden="1">{"Sources and Uses - Construction",#N/A,FALSE,"Construction S &amp; U"}</definedName>
    <definedName name="wrn.Construction._.Sources._.and._.Uses." localSheetId="0" hidden="1">{"Sources and Uses - Construction",#N/A,FALSE,"Construction S &amp; U"}</definedName>
    <definedName name="wrn.Construction._.Sources._.and._.Uses." hidden="1">{"Sources and Uses - Construction",#N/A,FALSE,"Construction S &amp; U"}</definedName>
    <definedName name="wrn.Exhibit._.D._.to._.Constr.._.Loan._.Agmt." localSheetId="1" hidden="1">{"Construction Sources &amp; Uses Ex. D",#N/A,FALSE,"Construction S &amp; U"}</definedName>
    <definedName name="wrn.Exhibit._.D._.to._.Constr.._.Loan._.Agmt." localSheetId="0" hidden="1">{"Construction Sources &amp; Uses Ex. D",#N/A,FALSE,"Construction S &amp; U"}</definedName>
    <definedName name="wrn.Exhibit._.D._.to._.Constr.._.Loan._.Agmt." hidden="1">{"Construction Sources &amp; Uses Ex. D",#N/A,FALSE,"Construction S &amp; U"}</definedName>
    <definedName name="wrn.Input._.Information." localSheetId="1" hidden="1">{"Input Pages 1 and 2",#N/A,FALSE,"Input";"Input Pages 3 and 4",#N/A,FALSE,"Input"}</definedName>
    <definedName name="wrn.Input._.Information." localSheetId="0" hidden="1">{"Input Pages 1 and 2",#N/A,FALSE,"Input";"Input Pages 3 and 4",#N/A,FALSE,"Input"}</definedName>
    <definedName name="wrn.Input._.Information." hidden="1">{"Input Pages 1 and 2",#N/A,FALSE,"Input";"Input Pages 3 and 4",#N/A,FALSE,"Input"}</definedName>
    <definedName name="wrn.Operating._.Budget." localSheetId="1" hidden="1">{"Operating Budget Detail",#N/A,FALSE,"Operations"}</definedName>
    <definedName name="wrn.Operating._.Budget." localSheetId="0" hidden="1">{"Operating Budget Detail",#N/A,FALSE,"Operations"}</definedName>
    <definedName name="wrn.Operating._.Budget." hidden="1">{"Operating Budget Detail",#N/A,FALSE,"Operations"}</definedName>
    <definedName name="wrn.Perm._.Sources._.and._.Uses." localSheetId="1" hidden="1">{"Sources and Uses with Eligible Basis",#N/A,FALSE,"Sources &amp; Uses";"Disbursement Schedule",#N/A,FALSE,"Sources &amp; Uses"}</definedName>
    <definedName name="wrn.Perm._.Sources._.and._.Uses." localSheetId="0" hidden="1">{"Sources and Uses with Eligible Basis",#N/A,FALSE,"Sources &amp; Uses";"Disbursement Schedule",#N/A,FALSE,"Sources &amp; Uses"}</definedName>
    <definedName name="wrn.Perm._.Sources._.and._.Uses." hidden="1">{"Sources and Uses with Eligible Basis",#N/A,FALSE,"Sources &amp; Uses";"Disbursement Schedule",#N/A,FALSE,"Sources &amp; Uses"}</definedName>
    <definedName name="wrn.Rent._.Calcs." localSheetId="1" hidden="1">{"Rent Calcs - all rents and two subsidies",#N/A,FALSE,"Rent Calcs";"Income Limits and Maximum Rents",#N/A,FALSE,"Rent Calcs"}</definedName>
    <definedName name="wrn.Rent._.Calcs." localSheetId="0" hidden="1">{"Rent Calcs - all rents and two subsidies",#N/A,FALSE,"Rent Calcs";"Income Limits and Maximum Rents",#N/A,FALSE,"Rent Calcs"}</definedName>
    <definedName name="wrn.Rent._.Calcs." hidden="1">{"Rent Calcs - all rents and two subsidies",#N/A,FALSE,"Rent Calcs";"Income Limits and Maximum Rents",#N/A,FALSE,"Rent Calcs"}</definedName>
    <definedName name="wrn.Rent._.Summary." localSheetId="1" hidden="1">{"Rent Summary",#N/A,FALSE,"Rent Summary";"Regulated Units by Agency",#N/A,FALSE,"Rent Calcs";"Rent Calcs - all rents and two subsidies",#N/A,FALSE,"Rent Calcs";"Rent Calcs - CalHFA and TCAC",#N/A,FALSE,"Rent Calcs";"Rent Calcs - HUD Income Limits and Rents",#N/A,FALSE,"Rent Calcs"}</definedName>
    <definedName name="wrn.Rent._.Summary." localSheetId="0" hidden="1">{"Rent Summary",#N/A,FALSE,"Rent Summary";"Regulated Units by Agency",#N/A,FALSE,"Rent Calcs";"Rent Calcs - all rents and two subsidies",#N/A,FALSE,"Rent Calcs";"Rent Calcs - CalHFA and TCAC",#N/A,FALSE,"Rent Calcs";"Rent Calcs - HUD Income Limits and Rents",#N/A,FALSE,"Rent Calcs"}</definedName>
    <definedName name="wrn.Rent._.Summary." hidden="1">{"Rent Summary",#N/A,FALSE,"Rent Summary";"Regulated Units by Agency",#N/A,FALSE,"Rent Calcs";"Rent Calcs - all rents and two subsidies",#N/A,FALSE,"Rent Calcs";"Rent Calcs - CalHFA and TCAC",#N/A,FALSE,"Rent Calcs";"Rent Calcs - HUD Income Limits and Rents",#N/A,FALSE,"Rent Calcs"}</definedName>
    <definedName name="wrn.Sources._.and._.Uses." localSheetId="1" hidden="1">{"Sources and Uses",#N/A,FALSE,"Sources &amp; Uses";"Construction Sources &amp; Uses Ex. D",#N/A,FALSE,"Sources &amp; Uses"}</definedName>
    <definedName name="wrn.Sources._.and._.Uses." localSheetId="0" hidden="1">{"Sources and Uses",#N/A,FALSE,"Sources &amp; Uses";"Construction Sources &amp; Uses Ex. D",#N/A,FALSE,"Sources &amp; Uses"}</definedName>
    <definedName name="wrn.Sources._.and._.Uses." hidden="1">{"Sources and Uses",#N/A,FALSE,"Sources &amp; Uses";"Construction Sources &amp; Uses Ex. D",#N/A,FALSE,"Sources &amp; Uses"}</definedName>
    <definedName name="wrn.Subsidy._.Costs._.to._.CalHFA." localSheetId="1" hidden="1">{"Subsidy",#N/A,FALSE,"Subisdy"}</definedName>
    <definedName name="wrn.Subsidy._.Costs._.to._.CalHFA." localSheetId="0" hidden="1">{"Subsidy",#N/A,FALSE,"Subisdy"}</definedName>
    <definedName name="wrn.Subsidy._.Costs._.to._.CalHFA." hidden="1">{"Subsidy",#N/A,FALSE,"Subisdy"}</definedName>
    <definedName name="wrn.TEFRA._.INFO." localSheetId="1" hidden="1">{"TEFRA INFO",#N/A,FALSE,"Input"}</definedName>
    <definedName name="wrn.TEFRA._.INFO." localSheetId="0" hidden="1">{"TEFRA INFO",#N/A,FALSE,"Input"}</definedName>
    <definedName name="wrn.TEFRA._.INFO." hidden="1">{"TEFRA INFO",#N/A,FALSE,"Input"}</definedName>
    <definedName name="wrn.Underwriting._.View." localSheetId="1" hidden="1">{"Project Summary",#N/A,FALSE,"Project Summary";"Rent Summary",#N/A,FALSE,"Rent Summary";"Regulated Units by Agency",#N/A,FALSE,"Rent Calcs";"Rent Calcs - all rents and two subsidies",#N/A,FALSE,"Rent Calcs";"Rent Calcs - CalHFA and TCAC",#N/A,FALSE,"Rent Calcs";"Sources and Uses with Eligible Basis",#N/A,FALSE,"Sources &amp; Uses";"Construction Sources &amp; Uses Ex. D",#N/A,FALSE,"Construction S &amp; U";"Operating Budget Detail",#N/A,FALSE,"Operations";"Cash Flow",#N/A,FALSE,"Cash Flow";"Input Pages 1 and 2",#N/A,FALSE,"Input";"Input Pages 3 and 4",#N/A,FALSE,"Input";"Bridge Loan",#N/A,FALSE,"Bridge Loan"}</definedName>
    <definedName name="wrn.Underwriting._.View." localSheetId="0" hidden="1">{"Project Summary",#N/A,FALSE,"Project Summary";"Rent Summary",#N/A,FALSE,"Rent Summary";"Regulated Units by Agency",#N/A,FALSE,"Rent Calcs";"Rent Calcs - all rents and two subsidies",#N/A,FALSE,"Rent Calcs";"Rent Calcs - CalHFA and TCAC",#N/A,FALSE,"Rent Calcs";"Sources and Uses with Eligible Basis",#N/A,FALSE,"Sources &amp; Uses";"Construction Sources &amp; Uses Ex. D",#N/A,FALSE,"Construction S &amp; U";"Operating Budget Detail",#N/A,FALSE,"Operations";"Cash Flow",#N/A,FALSE,"Cash Flow";"Input Pages 1 and 2",#N/A,FALSE,"Input";"Input Pages 3 and 4",#N/A,FALSE,"Input";"Bridge Loan",#N/A,FALSE,"Bridge Loan"}</definedName>
    <definedName name="wrn.Underwriting._.View." hidden="1">{"Project Summary",#N/A,FALSE,"Project Summary";"Rent Summary",#N/A,FALSE,"Rent Summary";"Regulated Units by Agency",#N/A,FALSE,"Rent Calcs";"Rent Calcs - all rents and two subsidies",#N/A,FALSE,"Rent Calcs";"Rent Calcs - CalHFA and TCAC",#N/A,FALSE,"Rent Calcs";"Sources and Uses with Eligible Basis",#N/A,FALSE,"Sources &amp; Uses";"Construction Sources &amp; Uses Ex. D",#N/A,FALSE,"Construction S &amp; U";"Operating Budget Detail",#N/A,FALSE,"Operations";"Cash Flow",#N/A,FALSE,"Cash Flow";"Input Pages 1 and 2",#N/A,FALSE,"Input";"Input Pages 3 and 4",#N/A,FALSE,"Input";"Bridge Loan",#N/A,FALSE,"Bridge Loan"}</definedName>
    <definedName name="Z_EE5380CF_C0CC_4223_9151_8148B1DCEC52_.wvu.Cols" localSheetId="1" hidden="1">'C7-No Tax Credits'!$K:$IV</definedName>
    <definedName name="Z_EE5380CF_C0CC_4223_9151_8148B1DCEC52_.wvu.Cols" localSheetId="0" hidden="1">'C7-Tax Credit Projects '!$K:$IV</definedName>
  </definedNames>
  <calcPr calcId="145621"/>
</workbook>
</file>

<file path=xl/calcChain.xml><?xml version="1.0" encoding="utf-8"?>
<calcChain xmlns="http://schemas.openxmlformats.org/spreadsheetml/2006/main">
  <c r="I37" i="2" l="1"/>
  <c r="H27" i="2"/>
  <c r="H26" i="2"/>
  <c r="H15" i="2"/>
  <c r="H14" i="2"/>
  <c r="I55" i="1"/>
  <c r="I37" i="1"/>
  <c r="I48" i="1" s="1"/>
  <c r="I32" i="1"/>
  <c r="H24" i="1"/>
  <c r="H23" i="1"/>
  <c r="H14" i="1"/>
  <c r="H13" i="1"/>
  <c r="I15" i="1" l="1"/>
  <c r="I42" i="1" s="1"/>
  <c r="I25" i="1"/>
  <c r="I16" i="2"/>
  <c r="I43" i="2" s="1"/>
  <c r="I28" i="2"/>
</calcChain>
</file>

<file path=xl/sharedStrings.xml><?xml version="1.0" encoding="utf-8"?>
<sst xmlns="http://schemas.openxmlformats.org/spreadsheetml/2006/main" count="81" uniqueCount="50">
  <si>
    <t>Item C7</t>
  </si>
  <si>
    <t>Developer Fee Worksheet for</t>
  </si>
  <si>
    <t xml:space="preserve">Tax Credit Projects Subject to the Uniform Multifamily Regulations </t>
  </si>
  <si>
    <r>
      <t>Instructions:</t>
    </r>
    <r>
      <rPr>
        <sz val="10"/>
        <rFont val="Garamond"/>
        <family val="1"/>
      </rPr>
      <t xml:space="preserve">  Just complete the yellow, shaded cells - choose only one in the 'A', 'B' or 'C' sections.</t>
    </r>
  </si>
  <si>
    <r>
      <t xml:space="preserve">A  </t>
    </r>
    <r>
      <rPr>
        <b/>
        <u/>
        <sz val="10"/>
        <rFont val="Garamond"/>
        <family val="1"/>
      </rPr>
      <t>New construction and substantial rehab projects</t>
    </r>
  </si>
  <si>
    <t>Number of units (include manager's unit)</t>
  </si>
  <si>
    <t xml:space="preserve">First 30 units at: </t>
  </si>
  <si>
    <t>each</t>
  </si>
  <si>
    <t xml:space="preserve">Units in excess of 30 at:  </t>
  </si>
  <si>
    <r>
      <t>Total</t>
    </r>
    <r>
      <rPr>
        <sz val="10"/>
        <rFont val="Garamond"/>
        <family val="1"/>
      </rPr>
      <t xml:space="preserve"> (A2 + A3)</t>
    </r>
  </si>
  <si>
    <t>OR</t>
  </si>
  <si>
    <r>
      <t xml:space="preserve">B  </t>
    </r>
    <r>
      <rPr>
        <b/>
        <u/>
        <sz val="10"/>
        <rFont val="Garamond"/>
        <family val="1"/>
      </rPr>
      <t>Acquisition and rehab projects</t>
    </r>
  </si>
  <si>
    <t>with construction cost for rehab work (excluding contractor profit and overhead) between $10,500-$35,000 per unit</t>
  </si>
  <si>
    <t xml:space="preserve">Units in excess of 30 at: </t>
  </si>
  <si>
    <r>
      <t>Total</t>
    </r>
    <r>
      <rPr>
        <sz val="10"/>
        <rFont val="Garamond"/>
        <family val="1"/>
      </rPr>
      <t xml:space="preserve"> (B2 + B3)</t>
    </r>
  </si>
  <si>
    <r>
      <t xml:space="preserve">C  </t>
    </r>
    <r>
      <rPr>
        <b/>
        <u/>
        <sz val="10"/>
        <rFont val="Garamond"/>
        <family val="1"/>
      </rPr>
      <t>All other projects</t>
    </r>
  </si>
  <si>
    <r>
      <t xml:space="preserve">Total </t>
    </r>
    <r>
      <rPr>
        <sz val="10"/>
        <rFont val="Garamond"/>
        <family val="1"/>
      </rPr>
      <t>at:</t>
    </r>
  </si>
  <si>
    <t>per unit</t>
  </si>
  <si>
    <t>D</t>
  </si>
  <si>
    <t>Developer Fee that TCAC would allow to be included in eligible basis</t>
  </si>
  <si>
    <t>(ask sponsor for calculation)</t>
  </si>
  <si>
    <t>E</t>
  </si>
  <si>
    <t>Lesser of $1,200,000 or D</t>
  </si>
  <si>
    <t>F</t>
  </si>
  <si>
    <t>Sponsor capital contribution of funds or real property</t>
  </si>
  <si>
    <t>G</t>
  </si>
  <si>
    <t>Maximum allowable Developer Fee payable from development funding sources</t>
  </si>
  <si>
    <t>A4, B4 or C2, not to exceed E, plus F</t>
  </si>
  <si>
    <t>H</t>
  </si>
  <si>
    <t>Developer Fee budgeted for payment from Development Funding Sources</t>
  </si>
  <si>
    <t>(cannot exceed line G)</t>
  </si>
  <si>
    <t>I</t>
  </si>
  <si>
    <t xml:space="preserve">Maximum Deferred Fee payable from cash flow </t>
  </si>
  <si>
    <t>prior to Distributions and residual receipts loan payments (E+F-H)</t>
  </si>
  <si>
    <t>J</t>
  </si>
  <si>
    <t xml:space="preserve">Deferred Developer Fee budgeted for payment from cash flow prior to Distributions </t>
  </si>
  <si>
    <t>and residual receipts loan payments  (cannot exceed line I)</t>
  </si>
  <si>
    <t>K</t>
  </si>
  <si>
    <t xml:space="preserve">Deferred Fee budgeted for payment from Distributions </t>
  </si>
  <si>
    <t>L</t>
  </si>
  <si>
    <t>Total  developer fee, including Fee payable from Distributions (H+J+K)*</t>
  </si>
  <si>
    <r>
      <t>Non-Tax</t>
    </r>
    <r>
      <rPr>
        <b/>
        <sz val="13"/>
        <rFont val="Garamond"/>
        <family val="1"/>
      </rPr>
      <t xml:space="preserve"> Credit Projects Subject to the Uniform Multifamily Regulations</t>
    </r>
  </si>
  <si>
    <r>
      <t>Instructions:</t>
    </r>
    <r>
      <rPr>
        <sz val="10"/>
        <rFont val="Garamond"/>
        <family val="1"/>
      </rPr>
      <t xml:space="preserve">  just complete the yellow, shaded cells - choose only one from the 'A', 'B' or 'C' sections</t>
    </r>
  </si>
  <si>
    <r>
      <t xml:space="preserve">         B  </t>
    </r>
    <r>
      <rPr>
        <b/>
        <u/>
        <sz val="10"/>
        <rFont val="Garamond"/>
        <family val="1"/>
      </rPr>
      <t>Acquisition and rehab projects</t>
    </r>
  </si>
  <si>
    <r>
      <t xml:space="preserve">         C  </t>
    </r>
    <r>
      <rPr>
        <b/>
        <u/>
        <sz val="10"/>
        <rFont val="Garamond"/>
        <family val="1"/>
      </rPr>
      <t>All other projects</t>
    </r>
  </si>
  <si>
    <t xml:space="preserve">D     </t>
  </si>
  <si>
    <t xml:space="preserve">E     </t>
  </si>
  <si>
    <t>Maximum allowable Developer Fee* (A4, B4 or C2 plus D)</t>
  </si>
  <si>
    <t>Version: 9/21/16</t>
  </si>
  <si>
    <t>with construction cost (excluding contractor profit and overhead) of over $35,000 per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</si>
</sst>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Garamond"/>
      <family val="1"/>
    </font>
    <font>
      <b/>
      <sz val="10"/>
      <name val="Garamond"/>
      <family val="1"/>
    </font>
    <font>
      <b/>
      <u/>
      <sz val="10"/>
      <name val="Garamond"/>
      <family val="1"/>
    </font>
    <font>
      <b/>
      <sz val="10"/>
      <name val="Arial"/>
      <family val="2"/>
    </font>
    <font>
      <sz val="10"/>
      <name val="Garamond"/>
      <family val="1"/>
    </font>
    <font>
      <sz val="12"/>
      <name val="Garamond"/>
      <family val="1"/>
    </font>
    <font>
      <b/>
      <i/>
      <sz val="8"/>
      <color indexed="56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  <font>
      <sz val="11"/>
      <name val="Arial"/>
      <family val="2"/>
    </font>
    <font>
      <b/>
      <sz val="13"/>
      <name val="Garamond"/>
      <family val="1"/>
    </font>
    <font>
      <b/>
      <sz val="13"/>
      <color indexed="10"/>
      <name val="Garamond"/>
      <family val="1"/>
    </font>
    <font>
      <u/>
      <sz val="1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Border="0"/>
    <xf numFmtId="0" fontId="12" fillId="0" borderId="0" applyBorder="0" applyAlignment="0"/>
    <xf numFmtId="0" fontId="13" fillId="0" borderId="0" applyFill="0" applyBorder="0" applyAlignment="0"/>
    <xf numFmtId="0" fontId="14" fillId="0" borderId="0" applyNumberFormat="0" applyFill="0" applyBorder="0">
      <alignment horizontal="left"/>
    </xf>
  </cellStyleXfs>
  <cellXfs count="40">
    <xf numFmtId="0" fontId="0" fillId="0" borderId="0" xfId="0"/>
    <xf numFmtId="0" fontId="2" fillId="0" borderId="0" xfId="0" applyFont="1"/>
    <xf numFmtId="0" fontId="1" fillId="0" borderId="0" xfId="0" applyFont="1"/>
    <xf numFmtId="0" fontId="7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3" borderId="1" xfId="0" applyFont="1" applyFill="1" applyBorder="1" applyProtection="1">
      <protection locked="0"/>
    </xf>
    <xf numFmtId="6" fontId="8" fillId="0" borderId="0" xfId="0" applyNumberFormat="1" applyFont="1"/>
    <xf numFmtId="0" fontId="8" fillId="0" borderId="0" xfId="0" applyFont="1" applyBorder="1"/>
    <xf numFmtId="164" fontId="8" fillId="0" borderId="0" xfId="1" applyNumberFormat="1" applyFont="1" applyBorder="1"/>
    <xf numFmtId="164" fontId="8" fillId="0" borderId="2" xfId="1" applyNumberFormat="1" applyFont="1" applyBorder="1"/>
    <xf numFmtId="0" fontId="5" fillId="0" borderId="0" xfId="0" applyFont="1"/>
    <xf numFmtId="164" fontId="8" fillId="0" borderId="0" xfId="0" applyNumberFormat="1" applyFont="1" applyFill="1" applyBorder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8" fillId="0" borderId="0" xfId="1" applyNumberFormat="1" applyFont="1" applyFill="1" applyBorder="1"/>
    <xf numFmtId="0" fontId="5" fillId="0" borderId="0" xfId="0" applyFont="1" applyAlignment="1">
      <alignment horizontal="right"/>
    </xf>
    <xf numFmtId="164" fontId="8" fillId="3" borderId="1" xfId="0" applyNumberFormat="1" applyFont="1" applyFill="1" applyBorder="1" applyProtection="1">
      <protection locked="0"/>
    </xf>
    <xf numFmtId="164" fontId="8" fillId="0" borderId="0" xfId="0" applyNumberFormat="1" applyFont="1" applyBorder="1"/>
    <xf numFmtId="164" fontId="1" fillId="0" borderId="0" xfId="0" applyNumberFormat="1" applyFont="1" applyBorder="1"/>
    <xf numFmtId="164" fontId="1" fillId="0" borderId="0" xfId="0" applyNumberFormat="1" applyFont="1"/>
    <xf numFmtId="0" fontId="1" fillId="0" borderId="0" xfId="0" applyFont="1" applyBorder="1"/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/>
    <xf numFmtId="0" fontId="4" fillId="0" borderId="0" xfId="0" applyFont="1" applyAlignment="1">
      <alignment horizontal="center"/>
    </xf>
    <xf numFmtId="164" fontId="8" fillId="0" borderId="0" xfId="1" applyNumberFormat="1" applyFont="1"/>
    <xf numFmtId="0" fontId="10" fillId="0" borderId="0" xfId="0" applyFont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6">
    <cellStyle name="Currency" xfId="1" builtinId="4"/>
    <cellStyle name="Label" xfId="2"/>
    <cellStyle name="Label No Shade" xfId="3"/>
    <cellStyle name="Label Shaded" xfId="4"/>
    <cellStyle name="Normal" xfId="0" builtinId="0"/>
    <cellStyle name="Text Entry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U62"/>
  <sheetViews>
    <sheetView showGridLines="0" tabSelected="1" zoomScaleNormal="100" workbookViewId="0">
      <selection activeCell="A2" sqref="A2:J2"/>
    </sheetView>
  </sheetViews>
  <sheetFormatPr defaultColWidth="0" defaultRowHeight="12.75" x14ac:dyDescent="0.2"/>
  <cols>
    <col min="1" max="1" width="4.85546875" style="2" customWidth="1"/>
    <col min="2" max="3" width="9.140625" style="2" customWidth="1"/>
    <col min="4" max="4" width="8.85546875" style="2" customWidth="1"/>
    <col min="5" max="5" width="9.7109375" style="2" bestFit="1" customWidth="1"/>
    <col min="6" max="7" width="9.140625" style="2" customWidth="1"/>
    <col min="8" max="8" width="17.5703125" style="2" customWidth="1"/>
    <col min="9" max="9" width="11.140625" style="2" customWidth="1"/>
    <col min="10" max="10" width="2.5703125" style="2" customWidth="1"/>
    <col min="11" max="11" width="12" style="2" hidden="1" customWidth="1"/>
    <col min="12" max="253" width="0" style="2" hidden="1" customWidth="1"/>
    <col min="254" max="254" width="0.5703125" style="2" hidden="1" customWidth="1"/>
    <col min="255" max="255" width="2.42578125" style="2" hidden="1" customWidth="1"/>
    <col min="256" max="16384" width="2.28515625" style="2" hidden="1"/>
  </cols>
  <sheetData>
    <row r="1" spans="1:10" s="1" customFormat="1" x14ac:dyDescent="0.2">
      <c r="H1" s="30"/>
      <c r="I1" s="30"/>
    </row>
    <row r="2" spans="1:10" s="1" customFormat="1" ht="15.7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8.75" x14ac:dyDescent="0.3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8.75" x14ac:dyDescent="0.3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7.25" customHeight="1" x14ac:dyDescent="0.2">
      <c r="A5" s="33"/>
      <c r="B5" s="34"/>
      <c r="C5" s="34"/>
      <c r="D5" s="34"/>
      <c r="E5" s="34"/>
      <c r="F5" s="34"/>
      <c r="G5" s="34"/>
      <c r="H5" s="34"/>
      <c r="I5" s="34"/>
      <c r="J5" s="34"/>
    </row>
    <row r="6" spans="1:10" ht="12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2">
      <c r="A7" s="4" t="s">
        <v>3</v>
      </c>
      <c r="B7" s="5"/>
      <c r="C7" s="5"/>
      <c r="D7" s="5"/>
      <c r="E7" s="5"/>
      <c r="F7" s="5"/>
      <c r="G7" s="5"/>
      <c r="H7" s="5"/>
      <c r="I7" s="5"/>
      <c r="J7" s="5"/>
    </row>
    <row r="8" spans="1:10" ht="8.25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x14ac:dyDescent="0.2">
      <c r="A9" s="35" t="s">
        <v>4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s="5" customFormat="1" x14ac:dyDescent="0.2">
      <c r="B10" s="5" t="s">
        <v>49</v>
      </c>
    </row>
    <row r="11" spans="1:10" s="5" customFormat="1" x14ac:dyDescent="0.2"/>
    <row r="12" spans="1:10" x14ac:dyDescent="0.2">
      <c r="A12" s="5">
        <v>1</v>
      </c>
      <c r="B12" s="5" t="s">
        <v>5</v>
      </c>
      <c r="C12" s="5"/>
      <c r="D12" s="5"/>
      <c r="E12" s="5"/>
      <c r="F12" s="5"/>
      <c r="G12" s="8"/>
      <c r="H12" s="5"/>
      <c r="I12" s="5"/>
      <c r="J12" s="5"/>
    </row>
    <row r="13" spans="1:10" x14ac:dyDescent="0.2">
      <c r="A13" s="5">
        <v>2</v>
      </c>
      <c r="B13" s="5" t="s">
        <v>6</v>
      </c>
      <c r="C13" s="5"/>
      <c r="E13" s="9">
        <v>26000</v>
      </c>
      <c r="F13" s="5" t="s">
        <v>7</v>
      </c>
      <c r="G13" s="10"/>
      <c r="H13" s="11">
        <f>IF(G12&gt;29,E13*30,+G12*E13)</f>
        <v>0</v>
      </c>
      <c r="I13" s="5"/>
      <c r="J13" s="5"/>
    </row>
    <row r="14" spans="1:10" x14ac:dyDescent="0.2">
      <c r="A14" s="5">
        <v>3</v>
      </c>
      <c r="B14" s="5" t="s">
        <v>8</v>
      </c>
      <c r="C14" s="5"/>
      <c r="D14" s="5"/>
      <c r="E14" s="9">
        <v>10500</v>
      </c>
      <c r="F14" s="9" t="s">
        <v>7</v>
      </c>
      <c r="G14" s="10"/>
      <c r="H14" s="12">
        <f>IF(G12&lt;30,0,(G12-30)*E14)</f>
        <v>0</v>
      </c>
      <c r="I14" s="5"/>
      <c r="J14" s="5"/>
    </row>
    <row r="15" spans="1:10" x14ac:dyDescent="0.2">
      <c r="A15" s="13">
        <v>4</v>
      </c>
      <c r="B15" s="13" t="s">
        <v>9</v>
      </c>
      <c r="C15" s="5"/>
      <c r="D15" s="5"/>
      <c r="E15" s="5"/>
      <c r="F15" s="5"/>
      <c r="G15" s="5"/>
      <c r="H15" s="5"/>
      <c r="I15" s="14">
        <f>+H13+H14</f>
        <v>0</v>
      </c>
      <c r="J15" s="5"/>
    </row>
    <row r="16" spans="1:10" ht="8.25" customHeight="1" x14ac:dyDescent="0.2">
      <c r="A16" s="5"/>
      <c r="B16" s="5"/>
      <c r="C16" s="5"/>
      <c r="D16" s="5"/>
      <c r="E16" s="5"/>
      <c r="F16" s="5"/>
      <c r="G16" s="5"/>
      <c r="H16" s="5"/>
      <c r="I16" s="10"/>
      <c r="J16" s="5"/>
    </row>
    <row r="17" spans="1:10" ht="13.5" customHeight="1" x14ac:dyDescent="0.2">
      <c r="A17" s="34" t="s">
        <v>10</v>
      </c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7.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">
      <c r="A19" s="35" t="s">
        <v>11</v>
      </c>
      <c r="B19" s="35"/>
      <c r="C19" s="35"/>
      <c r="D19" s="35"/>
      <c r="E19" s="35"/>
      <c r="F19" s="35"/>
      <c r="G19" s="35"/>
      <c r="H19" s="35"/>
      <c r="I19" s="35"/>
      <c r="J19" s="35"/>
    </row>
    <row r="20" spans="1:10" s="5" customFormat="1" ht="15.75" x14ac:dyDescent="0.25">
      <c r="B20" s="15" t="s">
        <v>12</v>
      </c>
      <c r="C20" s="16"/>
      <c r="D20" s="16"/>
      <c r="E20" s="16"/>
      <c r="F20" s="16"/>
      <c r="G20" s="16"/>
      <c r="H20" s="16"/>
      <c r="I20" s="16"/>
      <c r="J20" s="16"/>
    </row>
    <row r="21" spans="1:10" x14ac:dyDescent="0.2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">
      <c r="A22" s="5">
        <v>1</v>
      </c>
      <c r="B22" s="5" t="s">
        <v>5</v>
      </c>
      <c r="C22" s="5"/>
      <c r="D22" s="5"/>
      <c r="E22" s="5"/>
      <c r="F22" s="5"/>
      <c r="G22" s="8"/>
      <c r="H22" s="5"/>
      <c r="I22" s="5"/>
      <c r="J22" s="5"/>
    </row>
    <row r="23" spans="1:10" x14ac:dyDescent="0.2">
      <c r="A23" s="5">
        <v>2</v>
      </c>
      <c r="B23" s="5" t="s">
        <v>6</v>
      </c>
      <c r="C23" s="5"/>
      <c r="E23" s="9">
        <v>12000</v>
      </c>
      <c r="F23" s="5" t="s">
        <v>7</v>
      </c>
      <c r="G23" s="10"/>
      <c r="H23" s="11">
        <f>IF(G22&gt;29,E23*30,+G22*E23)</f>
        <v>0</v>
      </c>
      <c r="I23" s="5"/>
      <c r="J23" s="5"/>
    </row>
    <row r="24" spans="1:10" x14ac:dyDescent="0.2">
      <c r="A24" s="5">
        <v>3</v>
      </c>
      <c r="B24" s="5" t="s">
        <v>13</v>
      </c>
      <c r="C24" s="5"/>
      <c r="D24" s="5"/>
      <c r="E24" s="9">
        <v>5500</v>
      </c>
      <c r="F24" s="9" t="s">
        <v>7</v>
      </c>
      <c r="G24" s="10"/>
      <c r="H24" s="12">
        <f>IF(G22&lt;30,0,(G22-30)*E24)</f>
        <v>0</v>
      </c>
      <c r="I24" s="5"/>
      <c r="J24" s="5"/>
    </row>
    <row r="25" spans="1:10" x14ac:dyDescent="0.2">
      <c r="A25" s="13">
        <v>4</v>
      </c>
      <c r="B25" s="13" t="s">
        <v>14</v>
      </c>
      <c r="C25" s="5"/>
      <c r="D25" s="5"/>
      <c r="E25" s="5"/>
      <c r="F25" s="5"/>
      <c r="G25" s="5"/>
      <c r="H25" s="5"/>
      <c r="I25" s="14">
        <f>+H23+H24</f>
        <v>0</v>
      </c>
      <c r="J25" s="5"/>
    </row>
    <row r="26" spans="1:10" ht="7.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" customHeight="1" x14ac:dyDescent="0.2">
      <c r="A27" s="34" t="s">
        <v>10</v>
      </c>
      <c r="B27" s="34"/>
      <c r="C27" s="34"/>
      <c r="D27" s="34"/>
      <c r="E27" s="34"/>
      <c r="F27" s="34"/>
      <c r="G27" s="34"/>
      <c r="H27" s="34"/>
      <c r="I27" s="34"/>
      <c r="J27" s="34"/>
    </row>
    <row r="28" spans="1:10" ht="7.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">
      <c r="A29" s="35" t="s">
        <v>15</v>
      </c>
      <c r="B29" s="36"/>
      <c r="C29" s="36"/>
      <c r="D29" s="36"/>
      <c r="E29" s="36"/>
      <c r="F29" s="36"/>
      <c r="G29" s="36"/>
      <c r="H29" s="36"/>
      <c r="I29" s="36"/>
      <c r="J29" s="36"/>
    </row>
    <row r="30" spans="1:10" x14ac:dyDescent="0.2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">
      <c r="A31" s="5">
        <v>1</v>
      </c>
      <c r="B31" s="5" t="s">
        <v>5</v>
      </c>
      <c r="C31" s="5"/>
      <c r="D31" s="5"/>
      <c r="E31" s="5"/>
      <c r="F31" s="5"/>
      <c r="G31" s="8"/>
      <c r="H31" s="5"/>
      <c r="I31" s="5"/>
      <c r="J31" s="5"/>
    </row>
    <row r="32" spans="1:10" x14ac:dyDescent="0.2">
      <c r="A32" s="13">
        <v>2</v>
      </c>
      <c r="B32" s="13" t="s">
        <v>16</v>
      </c>
      <c r="E32" s="9">
        <v>2000</v>
      </c>
      <c r="F32" s="5" t="s">
        <v>17</v>
      </c>
      <c r="G32" s="5"/>
      <c r="H32" s="5"/>
      <c r="I32" s="17">
        <f>+G31*E32</f>
        <v>0</v>
      </c>
      <c r="J32" s="5"/>
    </row>
    <row r="33" spans="1:11" ht="9" customHeight="1" x14ac:dyDescent="0.2">
      <c r="A33" s="13"/>
      <c r="B33" s="13"/>
      <c r="C33" s="5"/>
      <c r="D33" s="5"/>
      <c r="E33" s="5"/>
      <c r="F33" s="5"/>
      <c r="G33" s="5"/>
      <c r="H33" s="5"/>
      <c r="I33" s="11"/>
      <c r="J33" s="5"/>
    </row>
    <row r="34" spans="1:11" x14ac:dyDescent="0.2">
      <c r="A34" s="6" t="s">
        <v>18</v>
      </c>
      <c r="B34" s="5" t="s">
        <v>19</v>
      </c>
      <c r="C34" s="5"/>
      <c r="D34" s="5"/>
      <c r="E34" s="5"/>
      <c r="F34" s="5"/>
      <c r="G34" s="5"/>
      <c r="H34" s="5"/>
      <c r="I34" s="5"/>
      <c r="J34" s="5"/>
    </row>
    <row r="35" spans="1:11" x14ac:dyDescent="0.2">
      <c r="A35" s="18"/>
      <c r="B35" s="5" t="s">
        <v>20</v>
      </c>
      <c r="C35" s="5"/>
      <c r="D35" s="5"/>
      <c r="E35" s="5"/>
      <c r="F35" s="5"/>
      <c r="G35" s="5"/>
      <c r="H35" s="5"/>
      <c r="I35" s="19"/>
      <c r="J35" s="5"/>
    </row>
    <row r="36" spans="1:11" ht="7.5" customHeight="1" x14ac:dyDescent="0.2">
      <c r="A36" s="5"/>
      <c r="B36" s="13"/>
      <c r="C36" s="5"/>
      <c r="D36" s="5"/>
      <c r="E36" s="5"/>
      <c r="F36" s="5"/>
      <c r="G36" s="5"/>
      <c r="H36" s="5"/>
      <c r="I36" s="20"/>
      <c r="J36" s="5"/>
    </row>
    <row r="37" spans="1:11" x14ac:dyDescent="0.2">
      <c r="A37" s="6" t="s">
        <v>21</v>
      </c>
      <c r="B37" s="5" t="s">
        <v>22</v>
      </c>
      <c r="C37" s="5"/>
      <c r="D37" s="5"/>
      <c r="E37" s="5"/>
      <c r="F37" s="5"/>
      <c r="G37" s="5"/>
      <c r="H37" s="5"/>
      <c r="I37" s="20" t="str">
        <f>IF(ISBLANK(I35),"COMPLETE D",MIN(I35,1200000))</f>
        <v>COMPLETE D</v>
      </c>
      <c r="J37" s="5"/>
      <c r="K37" s="21"/>
    </row>
    <row r="38" spans="1:11" ht="8.25" customHeight="1" x14ac:dyDescent="0.2">
      <c r="A38" s="5"/>
      <c r="B38" s="5"/>
      <c r="C38" s="5"/>
      <c r="D38" s="5"/>
      <c r="E38" s="5"/>
      <c r="F38" s="5"/>
      <c r="G38" s="5"/>
      <c r="H38" s="5"/>
      <c r="I38" s="20"/>
      <c r="J38" s="5"/>
    </row>
    <row r="39" spans="1:11" x14ac:dyDescent="0.2">
      <c r="A39" s="6" t="s">
        <v>23</v>
      </c>
      <c r="B39" s="5" t="s">
        <v>24</v>
      </c>
      <c r="C39" s="5"/>
      <c r="D39" s="5"/>
      <c r="E39" s="5"/>
      <c r="F39" s="5"/>
      <c r="G39" s="5"/>
      <c r="H39" s="5"/>
      <c r="I39" s="19"/>
      <c r="J39" s="5"/>
      <c r="K39" s="22"/>
    </row>
    <row r="40" spans="1:11" ht="7.5" customHeight="1" x14ac:dyDescent="0.2">
      <c r="A40" s="6"/>
      <c r="B40" s="5"/>
      <c r="C40" s="5"/>
      <c r="D40" s="5"/>
      <c r="E40" s="5"/>
      <c r="F40" s="5"/>
      <c r="G40" s="5"/>
      <c r="H40" s="5"/>
      <c r="I40" s="14"/>
      <c r="J40" s="5"/>
    </row>
    <row r="41" spans="1:11" x14ac:dyDescent="0.2">
      <c r="A41" s="6" t="s">
        <v>25</v>
      </c>
      <c r="B41" s="5" t="s">
        <v>26</v>
      </c>
      <c r="C41" s="5"/>
      <c r="D41" s="5"/>
      <c r="E41" s="5"/>
      <c r="F41" s="5"/>
      <c r="G41" s="5"/>
      <c r="H41" s="5"/>
      <c r="I41" s="10"/>
      <c r="J41" s="5"/>
    </row>
    <row r="42" spans="1:11" x14ac:dyDescent="0.2">
      <c r="A42" s="18"/>
      <c r="B42" s="5" t="s">
        <v>27</v>
      </c>
      <c r="C42" s="5"/>
      <c r="D42" s="5"/>
      <c r="E42" s="5"/>
      <c r="F42" s="5"/>
      <c r="G42" s="5"/>
      <c r="H42" s="5"/>
      <c r="I42" s="20">
        <f>IF(+I15+I25+I32&gt;I37,I37+I39,+I15+I25+I32+I39)</f>
        <v>0</v>
      </c>
      <c r="J42" s="5"/>
      <c r="K42" s="22"/>
    </row>
    <row r="43" spans="1:11" ht="8.25" customHeight="1" x14ac:dyDescent="0.2">
      <c r="A43" s="6"/>
      <c r="B43" s="5"/>
      <c r="C43" s="5"/>
      <c r="D43" s="5"/>
      <c r="E43" s="5"/>
      <c r="F43" s="5"/>
      <c r="G43" s="5"/>
      <c r="H43" s="5"/>
      <c r="I43" s="14"/>
      <c r="J43" s="5"/>
    </row>
    <row r="44" spans="1:11" x14ac:dyDescent="0.2">
      <c r="A44" s="6" t="s">
        <v>28</v>
      </c>
      <c r="B44" s="5" t="s">
        <v>29</v>
      </c>
      <c r="C44" s="5"/>
      <c r="D44" s="5"/>
      <c r="E44" s="5"/>
      <c r="F44" s="5"/>
      <c r="G44" s="5"/>
      <c r="H44" s="5"/>
      <c r="J44" s="5"/>
    </row>
    <row r="45" spans="1:11" x14ac:dyDescent="0.2">
      <c r="A45" s="6"/>
      <c r="B45" s="5" t="s">
        <v>30</v>
      </c>
      <c r="C45" s="5"/>
      <c r="D45" s="5"/>
      <c r="E45" s="5"/>
      <c r="F45" s="5"/>
      <c r="G45" s="5"/>
      <c r="H45" s="5"/>
      <c r="I45" s="19"/>
      <c r="J45" s="5"/>
    </row>
    <row r="46" spans="1:11" ht="7.5" customHeight="1" x14ac:dyDescent="0.2">
      <c r="A46" s="6"/>
      <c r="B46" s="5"/>
      <c r="C46" s="5"/>
      <c r="D46" s="5"/>
      <c r="E46" s="5"/>
      <c r="F46" s="5"/>
      <c r="G46" s="5"/>
      <c r="H46" s="5"/>
      <c r="I46" s="14"/>
      <c r="J46" s="5"/>
    </row>
    <row r="47" spans="1:11" x14ac:dyDescent="0.2">
      <c r="A47" s="6" t="s">
        <v>31</v>
      </c>
      <c r="B47" s="5" t="s">
        <v>32</v>
      </c>
      <c r="C47" s="5"/>
      <c r="D47" s="5"/>
      <c r="E47" s="5"/>
      <c r="F47" s="5"/>
      <c r="G47" s="5"/>
      <c r="H47" s="5"/>
      <c r="J47" s="5"/>
    </row>
    <row r="48" spans="1:11" x14ac:dyDescent="0.2">
      <c r="A48" s="6"/>
      <c r="B48" s="5" t="s">
        <v>33</v>
      </c>
      <c r="C48" s="5"/>
      <c r="D48" s="5"/>
      <c r="E48" s="5"/>
      <c r="F48" s="5"/>
      <c r="G48" s="5"/>
      <c r="H48" s="5"/>
      <c r="I48" s="14">
        <f>IF(I37="COMPLETE D", 0,+I37+I39-I45)</f>
        <v>0</v>
      </c>
      <c r="J48" s="5"/>
    </row>
    <row r="49" spans="1:11" ht="8.25" customHeight="1" x14ac:dyDescent="0.2">
      <c r="A49" s="6"/>
      <c r="B49" s="5"/>
      <c r="C49" s="5"/>
      <c r="D49" s="5"/>
      <c r="E49" s="5"/>
      <c r="F49" s="5"/>
      <c r="G49" s="5"/>
      <c r="H49" s="5"/>
      <c r="I49" s="14"/>
      <c r="J49" s="5"/>
    </row>
    <row r="50" spans="1:11" x14ac:dyDescent="0.2">
      <c r="A50" s="6" t="s">
        <v>34</v>
      </c>
      <c r="B50" s="5" t="s">
        <v>35</v>
      </c>
      <c r="C50" s="5"/>
      <c r="D50" s="5"/>
      <c r="E50" s="5"/>
      <c r="F50" s="5"/>
      <c r="G50" s="5"/>
      <c r="H50" s="5"/>
      <c r="I50" s="14"/>
      <c r="J50" s="5"/>
    </row>
    <row r="51" spans="1:11" x14ac:dyDescent="0.2">
      <c r="A51" s="6"/>
      <c r="B51" s="5" t="s">
        <v>36</v>
      </c>
      <c r="C51" s="5"/>
      <c r="D51" s="5"/>
      <c r="E51" s="5"/>
      <c r="F51" s="5"/>
      <c r="G51" s="5"/>
      <c r="H51" s="5"/>
      <c r="I51" s="19"/>
      <c r="J51" s="5"/>
    </row>
    <row r="52" spans="1:11" ht="7.5" customHeight="1" x14ac:dyDescent="0.2">
      <c r="A52" s="6"/>
      <c r="B52" s="5"/>
      <c r="C52" s="5"/>
      <c r="D52" s="5"/>
      <c r="E52" s="5"/>
      <c r="F52" s="5"/>
      <c r="G52" s="5"/>
      <c r="H52" s="5"/>
      <c r="I52" s="14"/>
      <c r="J52" s="5"/>
    </row>
    <row r="53" spans="1:11" x14ac:dyDescent="0.2">
      <c r="A53" s="6" t="s">
        <v>37</v>
      </c>
      <c r="B53" s="5" t="s">
        <v>38</v>
      </c>
      <c r="C53" s="5"/>
      <c r="D53" s="5"/>
      <c r="E53" s="5"/>
      <c r="F53" s="5"/>
      <c r="G53" s="5"/>
      <c r="H53" s="5"/>
      <c r="I53" s="19">
        <v>0</v>
      </c>
      <c r="J53" s="5"/>
    </row>
    <row r="54" spans="1:11" ht="9" customHeight="1" x14ac:dyDescent="0.2">
      <c r="A54" s="5"/>
      <c r="B54" s="5"/>
      <c r="C54" s="5"/>
      <c r="D54" s="5"/>
      <c r="E54" s="5"/>
      <c r="F54" s="5"/>
      <c r="G54" s="5"/>
      <c r="H54" s="5"/>
      <c r="I54" s="20"/>
      <c r="J54" s="5"/>
    </row>
    <row r="55" spans="1:11" x14ac:dyDescent="0.2">
      <c r="A55" s="6" t="s">
        <v>39</v>
      </c>
      <c r="B55" s="5" t="s">
        <v>40</v>
      </c>
      <c r="C55" s="5"/>
      <c r="D55" s="5"/>
      <c r="E55" s="5"/>
      <c r="F55" s="5"/>
      <c r="G55" s="5"/>
      <c r="H55" s="5"/>
      <c r="I55" s="20">
        <f>+I45+I51+I53</f>
        <v>0</v>
      </c>
      <c r="J55" s="5"/>
    </row>
    <row r="56" spans="1:11" s="37" customFormat="1" x14ac:dyDescent="0.2"/>
    <row r="57" spans="1:11" x14ac:dyDescent="0.2">
      <c r="A57" s="29" t="s">
        <v>48</v>
      </c>
      <c r="B57" s="29"/>
      <c r="C57" s="29"/>
      <c r="D57" s="29"/>
      <c r="E57" s="29"/>
      <c r="F57" s="29"/>
      <c r="G57" s="29"/>
      <c r="H57" s="29"/>
      <c r="I57" s="29"/>
      <c r="J57" s="5"/>
      <c r="K57" s="21"/>
    </row>
    <row r="58" spans="1:1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1" x14ac:dyDescent="0.2">
      <c r="A59" s="5"/>
      <c r="B59" s="5"/>
      <c r="C59" s="5"/>
      <c r="D59" s="5"/>
      <c r="E59" s="5"/>
      <c r="F59" s="5"/>
      <c r="G59" s="5"/>
      <c r="H59" s="5"/>
      <c r="I59" s="10"/>
      <c r="J59" s="5"/>
    </row>
    <row r="60" spans="1:11" x14ac:dyDescent="0.2">
      <c r="A60" s="6"/>
      <c r="B60" s="5"/>
      <c r="C60" s="5"/>
      <c r="D60" s="5"/>
      <c r="E60" s="5"/>
      <c r="F60" s="5"/>
      <c r="G60" s="5"/>
      <c r="H60" s="5"/>
      <c r="I60" s="10"/>
      <c r="J60" s="5"/>
    </row>
    <row r="61" spans="1:11" x14ac:dyDescent="0.2">
      <c r="A61" s="5"/>
      <c r="B61" s="5"/>
      <c r="C61" s="5"/>
      <c r="D61" s="5"/>
      <c r="E61" s="5"/>
      <c r="F61" s="5"/>
      <c r="G61" s="5"/>
      <c r="H61" s="5"/>
      <c r="I61" s="20"/>
      <c r="J61" s="5"/>
    </row>
    <row r="62" spans="1:11" x14ac:dyDescent="0.2">
      <c r="I62" s="23"/>
    </row>
  </sheetData>
  <mergeCells count="12">
    <mergeCell ref="A57:I57"/>
    <mergeCell ref="H1:I1"/>
    <mergeCell ref="A2:J2"/>
    <mergeCell ref="A3:J3"/>
    <mergeCell ref="A4:J4"/>
    <mergeCell ref="A5:J5"/>
    <mergeCell ref="A9:J9"/>
    <mergeCell ref="A17:J17"/>
    <mergeCell ref="A19:J19"/>
    <mergeCell ref="A27:J27"/>
    <mergeCell ref="A29:J29"/>
    <mergeCell ref="A56:XFD56"/>
  </mergeCells>
  <dataValidations count="3">
    <dataValidation errorStyle="warning" allowBlank="1" showInputMessage="1" showErrorMessage="1" errorTitle="Error" error="Error" sqref="J45"/>
    <dataValidation type="custom" allowBlank="1" showInputMessage="1" showErrorMessage="1" errorTitle="ERROR" error="Cannot exceed line G." sqref="I45">
      <formula1>I45&lt;=I42</formula1>
    </dataValidation>
    <dataValidation type="custom" allowBlank="1" showErrorMessage="1" errorTitle="ERROR" error="Cannot exceed line I." sqref="I51">
      <formula1>I51&lt;=I48</formula1>
    </dataValidation>
  </dataValidations>
  <printOptions horizontalCentered="1" verticalCentered="1"/>
  <pageMargins left="0.25" right="0.25" top="0.5" bottom="1" header="0.5" footer="0.5"/>
  <pageSetup firstPageNumber="40" orientation="portrait" r:id="rId1"/>
  <headerFooter alignWithMargins="0">
    <oddFooter>&amp;CPage &amp;P
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45"/>
  <sheetViews>
    <sheetView showGridLines="0" zoomScaleNormal="100" workbookViewId="0">
      <selection activeCell="A8" sqref="A8"/>
    </sheetView>
  </sheetViews>
  <sheetFormatPr defaultColWidth="0" defaultRowHeight="12.75" x14ac:dyDescent="0.2"/>
  <cols>
    <col min="1" max="1" width="4.85546875" style="5" customWidth="1"/>
    <col min="2" max="3" width="9.140625" style="5" customWidth="1"/>
    <col min="4" max="4" width="8.85546875" style="5" customWidth="1"/>
    <col min="5" max="5" width="9.7109375" style="5" bestFit="1" customWidth="1"/>
    <col min="6" max="7" width="9.140625" style="5" customWidth="1"/>
    <col min="8" max="8" width="17.5703125" style="5" customWidth="1"/>
    <col min="9" max="9" width="11.140625" style="5" customWidth="1"/>
    <col min="10" max="10" width="2.5703125" style="5" customWidth="1"/>
    <col min="11" max="16384" width="0" style="5" hidden="1"/>
  </cols>
  <sheetData>
    <row r="1" spans="1:10" s="1" customFormat="1" x14ac:dyDescent="0.2">
      <c r="H1" s="30"/>
      <c r="I1" s="30"/>
    </row>
    <row r="2" spans="1:10" s="1" customFormat="1" ht="15.7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6.5" x14ac:dyDescent="0.2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6.5" x14ac:dyDescent="0.25">
      <c r="A4" s="39" t="s">
        <v>41</v>
      </c>
      <c r="B4" s="38"/>
      <c r="C4" s="38"/>
      <c r="D4" s="38"/>
      <c r="E4" s="38"/>
      <c r="F4" s="38"/>
      <c r="G4" s="38"/>
      <c r="H4" s="38"/>
      <c r="I4" s="38"/>
      <c r="J4" s="24"/>
    </row>
    <row r="5" spans="1:10" x14ac:dyDescent="0.2">
      <c r="A5" s="33"/>
      <c r="B5" s="34"/>
      <c r="C5" s="34"/>
      <c r="D5" s="34"/>
      <c r="E5" s="34"/>
      <c r="F5" s="34"/>
      <c r="G5" s="34"/>
      <c r="H5" s="34"/>
      <c r="I5" s="34"/>
      <c r="J5" s="34"/>
    </row>
    <row r="6" spans="1:10" x14ac:dyDescent="0.2">
      <c r="A6" s="6"/>
      <c r="B6" s="25"/>
      <c r="C6" s="25"/>
      <c r="D6" s="25"/>
      <c r="E6" s="25"/>
      <c r="F6" s="25"/>
      <c r="G6" s="25"/>
      <c r="H6" s="25"/>
      <c r="I6" s="25"/>
      <c r="J6" s="25"/>
    </row>
    <row r="7" spans="1:10" x14ac:dyDescent="0.2">
      <c r="A7" s="6"/>
      <c r="B7" s="25"/>
      <c r="C7" s="25"/>
      <c r="D7" s="25"/>
      <c r="E7" s="25"/>
      <c r="F7" s="25"/>
      <c r="G7" s="25"/>
      <c r="H7" s="25"/>
      <c r="I7" s="25"/>
      <c r="J7" s="25"/>
    </row>
    <row r="8" spans="1:10" x14ac:dyDescent="0.2">
      <c r="A8" s="26" t="s">
        <v>42</v>
      </c>
    </row>
    <row r="9" spans="1:10" ht="8.25" customHeight="1" x14ac:dyDescent="0.3">
      <c r="A9" s="27"/>
      <c r="B9" s="7"/>
      <c r="C9" s="7"/>
      <c r="D9" s="7"/>
      <c r="E9" s="7"/>
      <c r="F9" s="7"/>
      <c r="G9" s="7"/>
      <c r="H9" s="7"/>
      <c r="I9" s="7"/>
      <c r="J9" s="7"/>
    </row>
    <row r="10" spans="1:10" x14ac:dyDescent="0.2">
      <c r="A10" s="35" t="s">
        <v>4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10" x14ac:dyDescent="0.2">
      <c r="B11" s="5" t="s">
        <v>49</v>
      </c>
    </row>
    <row r="13" spans="1:10" x14ac:dyDescent="0.2">
      <c r="A13" s="5">
        <v>1</v>
      </c>
      <c r="B13" s="5" t="s">
        <v>5</v>
      </c>
      <c r="G13" s="8"/>
    </row>
    <row r="14" spans="1:10" x14ac:dyDescent="0.2">
      <c r="A14" s="5">
        <v>2</v>
      </c>
      <c r="B14" s="5" t="s">
        <v>6</v>
      </c>
      <c r="E14" s="9">
        <v>26000</v>
      </c>
      <c r="F14" s="9" t="s">
        <v>7</v>
      </c>
      <c r="G14" s="10"/>
      <c r="H14" s="11">
        <f>IF(G13&gt;29,E14*30,+G13*E14)</f>
        <v>0</v>
      </c>
      <c r="I14" s="28"/>
    </row>
    <row r="15" spans="1:10" x14ac:dyDescent="0.2">
      <c r="A15" s="5">
        <v>3</v>
      </c>
      <c r="B15" s="5" t="s">
        <v>13</v>
      </c>
      <c r="E15" s="9">
        <v>10500</v>
      </c>
      <c r="F15" s="9" t="s">
        <v>7</v>
      </c>
      <c r="G15" s="10"/>
      <c r="H15" s="12">
        <f>IF(G13&lt;30,0,(G13-30)*E15)</f>
        <v>0</v>
      </c>
      <c r="I15" s="28"/>
    </row>
    <row r="16" spans="1:10" x14ac:dyDescent="0.2">
      <c r="A16" s="13">
        <v>4</v>
      </c>
      <c r="B16" s="13" t="s">
        <v>9</v>
      </c>
      <c r="H16" s="28"/>
      <c r="I16" s="11">
        <f>+H14+H15</f>
        <v>0</v>
      </c>
    </row>
    <row r="19" spans="1:10" x14ac:dyDescent="0.2">
      <c r="A19" s="34" t="s">
        <v>10</v>
      </c>
      <c r="B19" s="34"/>
      <c r="C19" s="34"/>
      <c r="D19" s="34"/>
      <c r="E19" s="34"/>
      <c r="F19" s="34"/>
      <c r="G19" s="34"/>
      <c r="H19" s="34"/>
      <c r="I19" s="34"/>
      <c r="J19" s="34"/>
    </row>
    <row r="22" spans="1:10" x14ac:dyDescent="0.2">
      <c r="A22" s="35" t="s">
        <v>43</v>
      </c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5.75" x14ac:dyDescent="0.25">
      <c r="B23" s="15" t="s">
        <v>12</v>
      </c>
      <c r="C23" s="16"/>
      <c r="D23" s="16"/>
      <c r="E23" s="16"/>
      <c r="F23" s="16"/>
      <c r="G23" s="16"/>
      <c r="H23" s="16"/>
      <c r="I23" s="16"/>
      <c r="J23" s="16"/>
    </row>
    <row r="25" spans="1:10" x14ac:dyDescent="0.2">
      <c r="A25" s="5">
        <v>1</v>
      </c>
      <c r="B25" s="5" t="s">
        <v>5</v>
      </c>
      <c r="G25" s="8"/>
    </row>
    <row r="26" spans="1:10" x14ac:dyDescent="0.2">
      <c r="A26" s="5">
        <v>2</v>
      </c>
      <c r="B26" s="5" t="s">
        <v>6</v>
      </c>
      <c r="E26" s="9">
        <v>12000</v>
      </c>
      <c r="F26" s="9" t="s">
        <v>7</v>
      </c>
      <c r="G26" s="10"/>
      <c r="H26" s="11">
        <f>IF(G25&gt;29,E26*30,+G25*E26)</f>
        <v>0</v>
      </c>
    </row>
    <row r="27" spans="1:10" x14ac:dyDescent="0.2">
      <c r="A27" s="5">
        <v>3</v>
      </c>
      <c r="B27" s="5" t="s">
        <v>13</v>
      </c>
      <c r="E27" s="9">
        <v>5500</v>
      </c>
      <c r="F27" s="9" t="s">
        <v>7</v>
      </c>
      <c r="G27" s="10"/>
      <c r="H27" s="12">
        <f>IF(G25&lt;30,0,(G25-30)*E27)</f>
        <v>0</v>
      </c>
    </row>
    <row r="28" spans="1:10" x14ac:dyDescent="0.2">
      <c r="A28" s="13">
        <v>4</v>
      </c>
      <c r="B28" s="13" t="s">
        <v>14</v>
      </c>
      <c r="I28" s="20">
        <f>+H26+H27</f>
        <v>0</v>
      </c>
    </row>
    <row r="31" spans="1:10" x14ac:dyDescent="0.2">
      <c r="A31" s="34" t="s">
        <v>10</v>
      </c>
      <c r="B31" s="34"/>
      <c r="C31" s="34"/>
      <c r="D31" s="34"/>
      <c r="E31" s="34"/>
      <c r="F31" s="34"/>
      <c r="G31" s="34"/>
      <c r="H31" s="34"/>
      <c r="I31" s="34"/>
      <c r="J31" s="34"/>
    </row>
    <row r="34" spans="1:10" x14ac:dyDescent="0.2">
      <c r="A34" s="35" t="s">
        <v>44</v>
      </c>
      <c r="B34" s="36"/>
      <c r="C34" s="36"/>
      <c r="D34" s="36"/>
      <c r="E34" s="36"/>
      <c r="F34" s="36"/>
      <c r="G34" s="36"/>
      <c r="H34" s="36"/>
      <c r="I34" s="36"/>
      <c r="J34" s="36"/>
    </row>
    <row r="36" spans="1:10" x14ac:dyDescent="0.2">
      <c r="A36" s="5">
        <v>1</v>
      </c>
      <c r="B36" s="5" t="s">
        <v>5</v>
      </c>
      <c r="G36" s="8"/>
    </row>
    <row r="37" spans="1:10" x14ac:dyDescent="0.2">
      <c r="A37" s="13">
        <v>2</v>
      </c>
      <c r="B37" s="13" t="s">
        <v>16</v>
      </c>
      <c r="E37" s="9">
        <v>2000</v>
      </c>
      <c r="F37" s="5" t="s">
        <v>17</v>
      </c>
      <c r="I37" s="11">
        <f>+G36*+E37</f>
        <v>0</v>
      </c>
    </row>
    <row r="39" spans="1:10" x14ac:dyDescent="0.2">
      <c r="A39" s="18"/>
    </row>
    <row r="41" spans="1:10" x14ac:dyDescent="0.2">
      <c r="A41" s="18" t="s">
        <v>45</v>
      </c>
      <c r="B41" s="5" t="s">
        <v>24</v>
      </c>
      <c r="I41" s="19"/>
    </row>
    <row r="43" spans="1:10" x14ac:dyDescent="0.2">
      <c r="A43" s="18" t="s">
        <v>46</v>
      </c>
      <c r="B43" s="5" t="s">
        <v>47</v>
      </c>
      <c r="I43" s="20">
        <f>+I16+I28+I37+I41</f>
        <v>0</v>
      </c>
    </row>
    <row r="44" spans="1:10" s="37" customFormat="1" x14ac:dyDescent="0.2"/>
    <row r="45" spans="1:10" x14ac:dyDescent="0.2">
      <c r="A45" s="29" t="s">
        <v>48</v>
      </c>
      <c r="B45" s="29"/>
      <c r="C45" s="29"/>
      <c r="D45" s="29"/>
      <c r="E45" s="29"/>
      <c r="F45" s="29"/>
      <c r="G45" s="29"/>
      <c r="H45" s="29"/>
      <c r="I45" s="29"/>
    </row>
  </sheetData>
  <mergeCells count="12">
    <mergeCell ref="A45:I45"/>
    <mergeCell ref="H1:I1"/>
    <mergeCell ref="A2:J2"/>
    <mergeCell ref="A3:J3"/>
    <mergeCell ref="A4:I4"/>
    <mergeCell ref="A5:J5"/>
    <mergeCell ref="A10:J10"/>
    <mergeCell ref="A19:J19"/>
    <mergeCell ref="A22:J22"/>
    <mergeCell ref="A31:J31"/>
    <mergeCell ref="A34:J34"/>
    <mergeCell ref="A44:XFD44"/>
  </mergeCells>
  <printOptions horizontalCentered="1" verticalCentered="1"/>
  <pageMargins left="0.25" right="0.25" top="0.5" bottom="1" header="0.5" footer="0.5"/>
  <pageSetup firstPageNumber="41" orientation="portrait" r:id="rId1"/>
  <headerFooter alignWithMargins="0">
    <oddFooter>&amp;CPage &amp;P
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C7-Tax Credit Projects </vt:lpstr>
      <vt:lpstr>C7-No Tax Credits</vt:lpstr>
    </vt:vector>
  </TitlesOfParts>
  <Company>Housing and Community Development (HCD)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cdifranc</dc:creator>
  <cp:lastModifiedBy>Bartkovsky, Muri@HCD</cp:lastModifiedBy>
  <dcterms:created xsi:type="dcterms:W3CDTF">2015-05-11T19:39:32Z</dcterms:created>
  <dcterms:modified xsi:type="dcterms:W3CDTF">2016-09-21T19:03:27Z</dcterms:modified>
</cp:coreProperties>
</file>