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51196F13-6AD0-C1B8-E2B4-A1F9AE17003E}"/>
  <workbookPr codeName="ThisWorkbook"/>
  <mc:AlternateContent xmlns:mc="http://schemas.openxmlformats.org/markup-compatibility/2006">
    <mc:Choice Requires="x15">
      <x15ac:absPath xmlns:x15ac="http://schemas.microsoft.com/office/spreadsheetml/2010/11/ac" url="G:\DFA\Programs\Joe Serna Farmworker Housing\Applications\NOFA Application Testing\"/>
    </mc:Choice>
  </mc:AlternateContent>
  <bookViews>
    <workbookView xWindow="-28920" yWindow="-120" windowWidth="29040" windowHeight="15840" activeTab="1"/>
  </bookViews>
  <sheets>
    <sheet name="Serna Cover Page" sheetId="3" r:id="rId1"/>
    <sheet name="Overview" sheetId="1" r:id="rId2"/>
    <sheet name="Application Support" sheetId="9" r:id="rId3"/>
    <sheet name="DROPDOWNS" sheetId="2" state="hidden" r:id="rId4"/>
  </sheets>
  <externalReferences>
    <externalReference r:id="rId5"/>
    <externalReference r:id="rId6"/>
  </externalReferences>
  <definedNames>
    <definedName name="am">Overview!#REF!</definedName>
    <definedName name="CountyTBL">#REF!</definedName>
    <definedName name="Funding" hidden="1">{"Sources and Uses - Construction",#N/A,FALSE,"Construction S &amp; U"}</definedName>
    <definedName name="FundingX" hidden="1">{"Sources and Uses - Construction",#N/A,FALSE,"Construction S &amp; U"}</definedName>
    <definedName name="George3" hidden="1">{"Project Summary",#N/A,FALSE,"Project Summary";"Rent Summary",#N/A,FALSE,"Rent Summary";"Operating Budget Detail",#N/A,FALSE,"Operations";"Operating Budget Summary",#N/A,FALSE,"Operations";"Sources and Uses",#N/A,FALSE,"Sources &amp; Uses";"Cash Flow",#N/A,FALSE,"Cash Flow"}</definedName>
    <definedName name="George4" hidden="1">{"Cash Flow",#N/A,FALSE,"Cash Flow"}</definedName>
    <definedName name="hfgjhfgh" hidden="1">{"Operating Budget Detail",#N/A,FALSE,"Operations"}</definedName>
    <definedName name="_xlnm.Print_Titles" localSheetId="1">Overview!$1:$1</definedName>
    <definedName name="ProgramActivities">Overview!#REF!</definedName>
    <definedName name="ProjectActivities">Overview!#REF!</definedName>
    <definedName name="ProjectCredits">'[1]Developer Fee'!$F$2</definedName>
    <definedName name="Sample" hidden="1">{"Operating Budget Detail",#N/A,FALSE,"Operations"}</definedName>
    <definedName name="SampleX" hidden="1">{"Operating Budget Detail",#N/A,FALSE,"Operations"}</definedName>
    <definedName name="SD_1x1_18x1_1_S_0" hidden="1">#REF!</definedName>
    <definedName name="SD_1x1_18x1_11_S_0" hidden="1">#REF!</definedName>
    <definedName name="SD_1x1_18x1_12_S_0" hidden="1">#REF!</definedName>
    <definedName name="SD_1x1_18x1_3_S_0" hidden="1">#REF!</definedName>
    <definedName name="SD_1x1_18x1_5_S_0" hidden="1">#REF!</definedName>
    <definedName name="SD_1x1_18x1_6_S_152" hidden="1">#REF!</definedName>
    <definedName name="SD_1x1_18x1_7_S_0" hidden="1">#REF!</definedName>
    <definedName name="SD_1x1_18x1_9_S_0" hidden="1">#REF!</definedName>
    <definedName name="SD_1x1_20x1_1_S_0" hidden="1">#REF!</definedName>
    <definedName name="SD_1x1_20x1_11_S_0" hidden="1">#REF!</definedName>
    <definedName name="SD_1x1_20x1_12_S_0" hidden="1">#REF!</definedName>
    <definedName name="SD_1x1_20x1_3_S_0" hidden="1">#REF!</definedName>
    <definedName name="SD_1x1_20x1_5_S_0" hidden="1">#REF!</definedName>
    <definedName name="SD_1x1_20x1_6_S_152" hidden="1">#REF!</definedName>
    <definedName name="SD_1x1_20x1_7_S_0" hidden="1">#REF!</definedName>
    <definedName name="SD_1x1_20x1_9_S_0" hidden="1">#REF!</definedName>
    <definedName name="SD_1x1_22x1_1_S_0" hidden="1">#REF!</definedName>
    <definedName name="SD_1x1_22x1_11_S_0" hidden="1">#REF!</definedName>
    <definedName name="SD_1x1_22x1_12_S_0" hidden="1">#REF!</definedName>
    <definedName name="SD_1x1_22x1_3_S_0" hidden="1">#REF!</definedName>
    <definedName name="SD_1x1_22x1_5_S_0" hidden="1">#REF!</definedName>
    <definedName name="SD_1x1_22x1_6_S_152" hidden="1">#REF!</definedName>
    <definedName name="SD_1x1_22x1_7_S_0" hidden="1">#REF!</definedName>
    <definedName name="SD_1x1_22x1_9_S_0" hidden="1">#REF!</definedName>
    <definedName name="SD_1x1_23x1_1_S_0" hidden="1">#REF!</definedName>
    <definedName name="SD_1x1_23x1_11_S_0" hidden="1">#REF!</definedName>
    <definedName name="SD_1x1_23x1_3_S_0" hidden="1">#REF!</definedName>
    <definedName name="SD_1x1_23x1_5_S_0" hidden="1">#REF!</definedName>
    <definedName name="SD_1x1_23x1_6_S_152" hidden="1">#REF!</definedName>
    <definedName name="SD_1x1_23x1_7_S_0" hidden="1">#REF!</definedName>
    <definedName name="SD_1x1_23x1_9_S_0" hidden="1">#REF!</definedName>
    <definedName name="SD_1x1_23x2_1_S_0" hidden="1">#REF!</definedName>
    <definedName name="SD_1x1_23x2_11_S_0" hidden="1">#REF!</definedName>
    <definedName name="SD_1x1_23x2_12_S_0" hidden="1">#REF!</definedName>
    <definedName name="SD_1x1_23x2_3_S_0" hidden="1">#REF!</definedName>
    <definedName name="SD_1x1_23x2_5_S_0" hidden="1">#REF!</definedName>
    <definedName name="SD_1x1_23x2_6_S_152" hidden="1">#REF!</definedName>
    <definedName name="SD_1x1_23x2_7_S_0" hidden="1">#REF!</definedName>
    <definedName name="SD_1x1_23x2_9_S_0" hidden="1">#REF!</definedName>
    <definedName name="SD_1x1_23x3_1_S_0" hidden="1">#REF!</definedName>
    <definedName name="SD_1x1_23x3_11_S_0" hidden="1">#REF!</definedName>
    <definedName name="SD_1x1_23x3_12_S_0" hidden="1">#REF!</definedName>
    <definedName name="SD_1x1_23x3_3_S_0" hidden="1">#REF!</definedName>
    <definedName name="SD_1x1_23x3_5_S_0" hidden="1">#REF!</definedName>
    <definedName name="SD_1x1_23x3_6_S_152" hidden="1">#REF!</definedName>
    <definedName name="SD_1x1_23x3_7_S_0" hidden="1">#REF!</definedName>
    <definedName name="SD_1x1_23x3_9_S_0" hidden="1">#REF!</definedName>
    <definedName name="SD_1x1_29x1_1_S_0" hidden="1">#REF!</definedName>
    <definedName name="SD_1x1_29x1_11_S_0" hidden="1">#REF!</definedName>
    <definedName name="SD_1x1_29x1_12_S_0" hidden="1">#REF!</definedName>
    <definedName name="SD_1x1_29x1_3_S_0" hidden="1">#REF!</definedName>
    <definedName name="SD_1x1_29x1_5_S_0" hidden="1">#REF!</definedName>
    <definedName name="SD_1x1_29x1_6_S_152" hidden="1">#REF!</definedName>
    <definedName name="SD_1x1_29x1_7_S_0" hidden="1">#REF!</definedName>
    <definedName name="SD_1x1_29x1_9_S_0" hidden="1">#REF!</definedName>
    <definedName name="SD_1x1_34_S_0" hidden="1">#REF!</definedName>
    <definedName name="SD_1x1_46x1_1_S_0" hidden="1">#REF!</definedName>
    <definedName name="SD_1x1_46x1_11_S_0" hidden="1">#REF!</definedName>
    <definedName name="SD_1x1_46x1_12_S_0" hidden="1">#REF!</definedName>
    <definedName name="SD_1x1_46x1_3_S_0" hidden="1">#REF!</definedName>
    <definedName name="SD_1x1_46x1_5_S_0" hidden="1">#REF!</definedName>
    <definedName name="SD_1x1_46x1_6_S_152" hidden="1">#REF!</definedName>
    <definedName name="SD_1x1_46x1_7_S_0" hidden="1">#REF!</definedName>
    <definedName name="SD_1x1_46x1_9_S_0" hidden="1">#REF!</definedName>
    <definedName name="SD_1x1_63x1_1_S_0" hidden="1">#REF!</definedName>
    <definedName name="SD_1x1_63x1_11_S_0" hidden="1">#REF!</definedName>
    <definedName name="SD_1x1_63x1_12_S_0" hidden="1">#REF!</definedName>
    <definedName name="SD_1x1_63x1_3_S_0" hidden="1">#REF!</definedName>
    <definedName name="SD_1x1_63x1_5_S_0" hidden="1">#REF!</definedName>
    <definedName name="SD_1x1_63x1_6_S_152" hidden="1">#REF!</definedName>
    <definedName name="SD_1x1_63x1_7_S_0" hidden="1">#REF!</definedName>
    <definedName name="SD_1x1_63x1_9_S_0" hidden="1">#REF!</definedName>
    <definedName name="SD_1x1_64x1_1_S_0" hidden="1">#REF!</definedName>
    <definedName name="SD_1x1_64x1_11_S_0" hidden="1">#REF!</definedName>
    <definedName name="SD_1x1_64x1_12_S_0" hidden="1">#REF!</definedName>
    <definedName name="SD_1x1_64x1_3_S_0" hidden="1">#REF!</definedName>
    <definedName name="SD_1x1_64x1_5_S_0" hidden="1">#REF!</definedName>
    <definedName name="SD_1x1_64x1_6_S_152" hidden="1">#REF!</definedName>
    <definedName name="SD_1x1_64x1_7_S_0" hidden="1">#REF!</definedName>
    <definedName name="SD_1x1_64x1_9_S_0" hidden="1">#REF!</definedName>
    <definedName name="SD_1x1_79x1_1_S_0" hidden="1">#REF!</definedName>
    <definedName name="SD_1x1_79x1_11_S_0" hidden="1">#REF!</definedName>
    <definedName name="SD_1x1_79x1_12_S_0" hidden="1">#REF!</definedName>
    <definedName name="SD_1x1_79x1_3_S_0" hidden="1">#REF!</definedName>
    <definedName name="SD_1x1_79x1_5_S_0" hidden="1">#REF!</definedName>
    <definedName name="SD_1x1_79x1_6_S_152" hidden="1">#REF!</definedName>
    <definedName name="SD_1x1_79x1_7_S_0" hidden="1">#REF!</definedName>
    <definedName name="SD_1x1_79x1_9_S_0" hidden="1">#REF!</definedName>
    <definedName name="SD_1x1_83x1_1_S_0" hidden="1">#REF!</definedName>
    <definedName name="SD_1x1_83x1_11_S_0" hidden="1">#REF!</definedName>
    <definedName name="SD_1x1_83x1_12_S_0" hidden="1">#REF!</definedName>
    <definedName name="SD_1x1_83x1_3_S_0" hidden="1">#REF!</definedName>
    <definedName name="SD_1x1_83x1_5_S_0" hidden="1">#REF!</definedName>
    <definedName name="SD_1x1_83x1_6_S_152" hidden="1">#REF!</definedName>
    <definedName name="SD_1x1_83x1_7_S_0" hidden="1">#REF!</definedName>
    <definedName name="SD_1x1_83x1_9_S_0" hidden="1">#REF!</definedName>
    <definedName name="SD_1x1_84x1_1_S_0" hidden="1">#REF!</definedName>
    <definedName name="SD_1x1_84x1_11_S_0" hidden="1">#REF!</definedName>
    <definedName name="SD_1x1_84x1_12_S_0" hidden="1">#REF!</definedName>
    <definedName name="SD_1x1_84x1_3_S_0" hidden="1">#REF!</definedName>
    <definedName name="SD_1x1_84x1_5_S_0" hidden="1">#REF!</definedName>
    <definedName name="SD_1x1_84x1_6_S_152" hidden="1">#REF!</definedName>
    <definedName name="SD_1x1_84x1_7_S_0" hidden="1">#REF!</definedName>
    <definedName name="SD_1x1_84x1_9_S_0" hidden="1">#REF!</definedName>
    <definedName name="SD_1x1_84x2_1_S_0" hidden="1">#REF!</definedName>
    <definedName name="SD_1x1_84x2_11_S_0" hidden="1">#REF!</definedName>
    <definedName name="SD_1x1_84x2_12_S_0" hidden="1">#REF!</definedName>
    <definedName name="SD_1x1_84x2_3_S_0" hidden="1">#REF!</definedName>
    <definedName name="SD_1x1_84x2_5_S_0" hidden="1">#REF!</definedName>
    <definedName name="SD_1x1_84x2_6_S_152" hidden="1">#REF!</definedName>
    <definedName name="SD_1x1_84x2_7_S_0" hidden="1">#REF!</definedName>
    <definedName name="SD_1x1_84x2_9_S_0" hidden="1">#REF!</definedName>
    <definedName name="SD_1x1_89x1_1_S_0" hidden="1">#REF!</definedName>
    <definedName name="SD_1x1_89x1_11_S_0" hidden="1">#REF!</definedName>
    <definedName name="SD_1x1_89x1_12_S_0" hidden="1">#REF!</definedName>
    <definedName name="SD_1x1_89x1_3_S_0" hidden="1">#REF!</definedName>
    <definedName name="SD_1x1_89x1_5_S_0" hidden="1">#REF!</definedName>
    <definedName name="SD_1x1_89x1_6_S_152" hidden="1">#REF!</definedName>
    <definedName name="SD_1x1_89x1_7_S_0" hidden="1">#REF!</definedName>
    <definedName name="SD_1x1_89x1_9_S_0" hidden="1">#REF!</definedName>
    <definedName name="SD_Dropdown_148_Name" hidden="1">[2]SD_Dropdowns!$C$2:$C$41</definedName>
    <definedName name="SD_Dropdown_152_Name" hidden="1">[2]SD_Dropdowns!$G$2:$G$53</definedName>
    <definedName name="SD_Dropdown_7_Name" hidden="1">[2]SD_Dropdowns!$E$2:$E$82</definedName>
    <definedName name="SD_Dropdown_86_Name" hidden="1">[2]SD_Dropdowns!$A$2:$A$53</definedName>
    <definedName name="TblData">#REF!</definedName>
    <definedName name="wrn.Board._.Commitment._.Package." hidden="1">{"Project Summary",#N/A,FALSE,"Project Summary";"Rent Summary",#N/A,FALSE,"Rent Summary";"Operating Budget Detail",#N/A,FALSE,"Operations";"Operating Budget Summary",#N/A,FALSE,"Operations";"Sources and Uses",#N/A,FALSE,"Sources &amp; Uses";"Cash Flow",#N/A,FALSE,"Cash Flow"}</definedName>
    <definedName name="wrn.Board._.Commitment._.Package._1" hidden="1">{"Project Summary",#N/A,FALSE,"Project Summary";"Rent Summary",#N/A,FALSE,"Rent Summary";"Operating Budget Detail",#N/A,FALSE,"Operations";"Operating Budget Summary",#N/A,FALSE,"Operations";"Sources and Uses",#N/A,FALSE,"Sources &amp; Uses";"Cash Flow",#N/A,FALSE,"Cash Flow"}</definedName>
    <definedName name="wrn.Board._.Commitment._.Package.X" hidden="1">{"Project Summary",#N/A,FALSE,"Project Summary";"Rent Summary",#N/A,FALSE,"Rent Summary";"Operating Budget Detail",#N/A,FALSE,"Operations";"Operating Budget Summary",#N/A,FALSE,"Operations";"Sources and Uses",#N/A,FALSE,"Sources &amp; Uses";"Cash Flow",#N/A,FALSE,"Cash Flow"}</definedName>
    <definedName name="wrn.Cash._.Flow." hidden="1">{"Cash Flow",#N/A,FALSE,"Cash Flow"}</definedName>
    <definedName name="wrn.Cash._.Flow._1" hidden="1">{"Cash Flow",#N/A,FALSE,"Cash Flow"}</definedName>
    <definedName name="wrn.Cash._.Flow.X" hidden="1">{"Cash Flow",#N/A,FALSE,"Cash Flow"}</definedName>
    <definedName name="wrn.Construction._.Draws." hidden="1">{"Construction Draws",#N/A,FALSE,"Hard Cost Breakdown";"Hard Cost Disbursement Summary",#N/A,FALSE,"Hard Cost Breakdown"}</definedName>
    <definedName name="wrn.Construction._.Draws._1" hidden="1">{"Construction Draws",#N/A,FALSE,"Hard Cost Breakdown";"Hard Cost Disbursement Summary",#N/A,FALSE,"Hard Cost Breakdown"}</definedName>
    <definedName name="wrn.Construction._.Sources._.and._.Uses." hidden="1">{"Sources and Uses - Construction",#N/A,FALSE,"Construction S &amp; U"}</definedName>
    <definedName name="wrn.Construction._.Sources._.and._.Uses._1" hidden="1">{"Sources and Uses - Construction",#N/A,FALSE,"Construction S &amp; U"}</definedName>
    <definedName name="wrn.Exhibit._.D._.to._.Constr.._.Loan._.Agmt." hidden="1">{"Construction Sources &amp; Uses Ex. D",#N/A,FALSE,"Construction S &amp; U"}</definedName>
    <definedName name="wrn.Exhibit._.D._.to._.Constr.._.Loan._.Agmt._1" hidden="1">{"Construction Sources &amp; Uses Ex. D",#N/A,FALSE,"Construction S &amp; U"}</definedName>
    <definedName name="wrn.Input._.Information." hidden="1">{"Input Pages 1 and 2",#N/A,FALSE,"Input";"Input Pages 3 and 4",#N/A,FALSE,"Input"}</definedName>
    <definedName name="wrn.Input._.Information._1" hidden="1">{"Input Pages 1 and 2",#N/A,FALSE,"Input";"Input Pages 3 and 4",#N/A,FALSE,"Input"}</definedName>
    <definedName name="wrn.Operating._.Budget." hidden="1">{"Operating Budget Detail",#N/A,FALSE,"Operations"}</definedName>
    <definedName name="wrn.Operating._.Budget._1" hidden="1">{"Operating Budget Detail",#N/A,FALSE,"Operations"}</definedName>
    <definedName name="wrn.Perm._.Sources._.and._.Uses." hidden="1">{"Sources and Uses with Eligible Basis",#N/A,FALSE,"Sources &amp; Uses";"Disbursement Schedule",#N/A,FALSE,"Sources &amp; Uses"}</definedName>
    <definedName name="wrn.Perm._.Sources._.and._.Uses._1" hidden="1">{"Sources and Uses with Eligible Basis",#N/A,FALSE,"Sources &amp; Uses";"Disbursement Schedule",#N/A,FALSE,"Sources &amp; Uses"}</definedName>
    <definedName name="wrn.Rent._.Calcs." hidden="1">{"Rent Calcs - all rents and two subsidies",#N/A,FALSE,"Rent Calcs";"Income Limits and Maximum Rents",#N/A,FALSE,"Rent Calcs"}</definedName>
    <definedName name="wrn.Rent._.Calcs._1" hidden="1">{"Rent Calcs - all rents and two subsidies",#N/A,FALSE,"Rent Calcs";"Income Limits and Maximum Rents",#N/A,FALSE,"Rent Calcs"}</definedName>
    <definedName name="wrn.Rent._.Summary."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hidden="1">{"Rent Summary",#N/A,FALSE,"Rent Summary";"Regulated Units by Agency",#N/A,FALSE,"Rent Calcs";"Rent Calcs - all rents and two subsidies",#N/A,FALSE,"Rent Calcs";"Rent Calcs - CalHFA and TCAC",#N/A,FALSE,"Rent Calcs";"Rent Calcs - HUD Income Limits and Rents",#N/A,FALSE,"Rent Calcs"}</definedName>
    <definedName name="wrn.Sources._.and._.Uses." hidden="1">{"Sources and Uses",#N/A,FALSE,"Sources &amp; Uses";"Construction Sources &amp; Uses Ex. D",#N/A,FALSE,"Sources &amp; Uses"}</definedName>
    <definedName name="wrn.Sources._.and._.Uses._1" hidden="1">{"Sources and Uses",#N/A,FALSE,"Sources &amp; Uses";"Construction Sources &amp; Uses Ex. D",#N/A,FALSE,"Sources &amp; Uses"}</definedName>
    <definedName name="wrn.Subsidy._.Costs._.to._.CalHFA." hidden="1">{"Subsidy",#N/A,FALSE,"Subisdy"}</definedName>
    <definedName name="wrn.Subsidy._.Costs._.to._.CalHFA._1" hidden="1">{"Subsidy",#N/A,FALSE,"Subisdy"}</definedName>
    <definedName name="wrn.TEFRA._.INFO." hidden="1">{"TEFRA INFO",#N/A,FALSE,"Input"}</definedName>
    <definedName name="wrn.TEFRA._.INFO._1" hidden="1">{"TEFRA INFO",#N/A,FALSE,"Input"}</definedName>
    <definedName name="wrn.Underwriting._.View."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50" i="1" l="1"/>
  <c r="AO51" i="1"/>
  <c r="AM51" i="1" s="1"/>
  <c r="AO52" i="1"/>
  <c r="AM52" i="1" s="1"/>
  <c r="AO53" i="1"/>
  <c r="AN50" i="1"/>
  <c r="AM50" i="1" s="1"/>
  <c r="AN51" i="1"/>
  <c r="AN52" i="1"/>
  <c r="AN53" i="1"/>
  <c r="AM53" i="1"/>
  <c r="AM49" i="1"/>
  <c r="AO49" i="1"/>
  <c r="AN49" i="1"/>
  <c r="AM47" i="1"/>
  <c r="AM46" i="1" s="1"/>
  <c r="K192" i="1" l="1"/>
  <c r="AI188" i="1" l="1"/>
  <c r="AI189" i="1"/>
  <c r="AI190" i="1"/>
  <c r="AI187" i="1"/>
  <c r="M186" i="1"/>
  <c r="A183" i="1"/>
  <c r="Q184" i="1"/>
  <c r="W184" i="1" s="1"/>
  <c r="AJ153" i="1" l="1"/>
  <c r="AJ152" i="1"/>
  <c r="AJ151" i="1"/>
  <c r="AJ150" i="1"/>
  <c r="AJ144" i="1"/>
  <c r="AF177" i="1" l="1"/>
  <c r="AJ177" i="1" s="1"/>
  <c r="AJ176" i="1" s="1"/>
  <c r="K155" i="1"/>
  <c r="P155" i="1"/>
  <c r="U155" i="1"/>
  <c r="Z155" i="1"/>
  <c r="AE155" i="1"/>
  <c r="F155" i="1"/>
  <c r="AD184" i="1" s="1"/>
  <c r="AJ184" i="1" s="1"/>
  <c r="I185" i="1" s="1"/>
  <c r="AJ148" i="1"/>
  <c r="AJ147" i="1"/>
  <c r="AJ146" i="1"/>
  <c r="AJ154" i="1"/>
  <c r="AJ149" i="1"/>
  <c r="AJ143" i="1"/>
  <c r="AJ145" i="1"/>
  <c r="AJ142" i="1"/>
  <c r="AJ155" i="1" l="1"/>
  <c r="T185" i="1" l="1"/>
  <c r="Y192" i="1"/>
  <c r="AA192" i="1" s="1"/>
  <c r="A83" i="1"/>
  <c r="H83" i="1"/>
  <c r="E93" i="1" s="1"/>
  <c r="A71" i="1"/>
  <c r="H71" i="1"/>
  <c r="E82" i="1" s="1"/>
  <c r="E80" i="1" l="1"/>
  <c r="E92" i="1"/>
  <c r="E77" i="1"/>
  <c r="E78" i="1"/>
  <c r="E79" i="1"/>
  <c r="E90" i="1"/>
  <c r="E94" i="1"/>
  <c r="E81" i="1"/>
  <c r="E89" i="1"/>
  <c r="E91" i="1"/>
  <c r="AI49" i="1" l="1"/>
  <c r="AP31" i="9" l="1"/>
  <c r="AO31" i="9"/>
  <c r="AN31" i="9"/>
  <c r="AM31" i="9"/>
  <c r="AP30" i="9"/>
  <c r="AO30" i="9"/>
  <c r="AN30" i="9"/>
  <c r="AM30" i="9"/>
  <c r="AP29" i="9"/>
  <c r="AO29" i="9"/>
  <c r="AN29" i="9"/>
  <c r="AM29" i="9"/>
  <c r="AP28" i="9"/>
  <c r="AO28" i="9"/>
  <c r="AN28" i="9"/>
  <c r="AM28" i="9"/>
  <c r="AP27" i="9"/>
  <c r="AO27" i="9"/>
  <c r="AN27" i="9"/>
  <c r="AM27" i="9"/>
  <c r="AP26" i="9"/>
  <c r="AO26" i="9"/>
  <c r="AN26" i="9"/>
  <c r="AM26" i="9"/>
  <c r="AP25" i="9"/>
  <c r="AO25" i="9"/>
  <c r="AN25" i="9"/>
  <c r="AM25" i="9"/>
  <c r="AP24" i="9"/>
  <c r="AO24" i="9"/>
  <c r="AN24" i="9"/>
  <c r="AM24" i="9"/>
  <c r="AP23" i="9"/>
  <c r="AO23" i="9"/>
  <c r="AN23" i="9"/>
  <c r="AM23" i="9"/>
  <c r="AP22" i="9"/>
  <c r="AO22" i="9"/>
  <c r="AN22" i="9"/>
  <c r="AM22" i="9"/>
  <c r="AP21" i="9"/>
  <c r="AO21" i="9"/>
  <c r="AN21" i="9"/>
  <c r="AM21" i="9"/>
  <c r="AP20" i="9"/>
  <c r="AO20" i="9"/>
  <c r="AN20" i="9"/>
  <c r="AM20" i="9"/>
  <c r="AP19" i="9"/>
  <c r="AO19" i="9"/>
  <c r="AN19" i="9"/>
  <c r="AM19" i="9"/>
  <c r="AP18" i="9"/>
  <c r="AO18" i="9"/>
  <c r="AN18" i="9"/>
  <c r="AM18" i="9"/>
  <c r="AP17" i="9"/>
  <c r="AO17" i="9"/>
  <c r="AN17" i="9"/>
  <c r="AM17" i="9"/>
  <c r="AP16" i="9"/>
  <c r="AO16" i="9"/>
  <c r="AN16" i="9"/>
  <c r="AM16" i="9"/>
  <c r="AP15" i="9"/>
  <c r="AO15" i="9"/>
  <c r="AN15" i="9"/>
  <c r="AM15" i="9"/>
  <c r="AP14" i="9"/>
  <c r="AO14" i="9"/>
  <c r="AN14" i="9"/>
  <c r="AM14" i="9"/>
  <c r="AP13" i="9"/>
  <c r="AO13" i="9"/>
  <c r="AN13" i="9"/>
  <c r="AM13" i="9"/>
  <c r="AP12" i="9"/>
  <c r="AO12" i="9"/>
  <c r="AN12" i="9"/>
  <c r="AM12" i="9"/>
  <c r="AP11" i="9"/>
  <c r="AO11" i="9"/>
  <c r="AN11" i="9"/>
  <c r="AM11" i="9"/>
  <c r="AP10" i="9"/>
  <c r="AO10" i="9"/>
  <c r="AN10" i="9"/>
  <c r="AM10" i="9"/>
  <c r="AP9" i="9"/>
  <c r="AO9" i="9"/>
  <c r="AN9" i="9"/>
  <c r="AM9" i="9"/>
  <c r="AP8" i="9"/>
  <c r="AO8" i="9"/>
  <c r="AN8" i="9"/>
  <c r="AM8" i="9"/>
  <c r="AP7" i="9"/>
  <c r="AO7" i="9"/>
  <c r="AN7" i="9"/>
  <c r="AM7" i="9"/>
  <c r="AI53" i="1" l="1"/>
  <c r="AI48" i="1" l="1"/>
  <c r="AI50" i="1"/>
  <c r="AI51" i="1"/>
  <c r="AI52" i="1"/>
</calcChain>
</file>

<file path=xl/comments1.xml><?xml version="1.0" encoding="utf-8"?>
<comments xmlns="http://schemas.openxmlformats.org/spreadsheetml/2006/main">
  <authors>
    <author>George Rodine</author>
    <author>Administrator</author>
  </authors>
  <commentList>
    <comment ref="AF49" authorId="0" shapeId="0">
      <text>
        <r>
          <rPr>
            <b/>
            <sz val="9"/>
            <color indexed="81"/>
            <rFont val="Tahoma"/>
            <family val="2"/>
          </rPr>
          <t>If shaded red, end date is over 10 years from application date. Experience does not count.</t>
        </r>
        <r>
          <rPr>
            <sz val="9"/>
            <color indexed="81"/>
            <rFont val="Tahoma"/>
            <family val="2"/>
          </rPr>
          <t xml:space="preserve">
</t>
        </r>
      </text>
    </comment>
    <comment ref="AF50" authorId="0" shapeId="0">
      <text>
        <r>
          <rPr>
            <b/>
            <sz val="9"/>
            <color indexed="81"/>
            <rFont val="Tahoma"/>
            <family val="2"/>
          </rPr>
          <t>If shaded red, end date is over 10 years from application date. Experience does not count.</t>
        </r>
        <r>
          <rPr>
            <sz val="9"/>
            <color indexed="81"/>
            <rFont val="Tahoma"/>
            <family val="2"/>
          </rPr>
          <t xml:space="preserve">
</t>
        </r>
      </text>
    </comment>
    <comment ref="AF51" authorId="0" shapeId="0">
      <text>
        <r>
          <rPr>
            <b/>
            <sz val="9"/>
            <color indexed="81"/>
            <rFont val="Tahoma"/>
            <family val="2"/>
          </rPr>
          <t>If shaded red, end date is over 10 years from application date. Experience does not count.</t>
        </r>
        <r>
          <rPr>
            <sz val="9"/>
            <color indexed="81"/>
            <rFont val="Tahoma"/>
            <family val="2"/>
          </rPr>
          <t xml:space="preserve">
</t>
        </r>
      </text>
    </comment>
    <comment ref="AF52" authorId="0" shapeId="0">
      <text>
        <r>
          <rPr>
            <b/>
            <sz val="9"/>
            <color indexed="81"/>
            <rFont val="Tahoma"/>
            <family val="2"/>
          </rPr>
          <t>If shaded red, end date is over 10 years from application date. Experience does not count.</t>
        </r>
        <r>
          <rPr>
            <sz val="9"/>
            <color indexed="81"/>
            <rFont val="Tahoma"/>
            <family val="2"/>
          </rPr>
          <t xml:space="preserve">
</t>
        </r>
      </text>
    </comment>
    <comment ref="AF53" authorId="0" shapeId="0">
      <text>
        <r>
          <rPr>
            <b/>
            <sz val="9"/>
            <color indexed="81"/>
            <rFont val="Tahoma"/>
            <family val="2"/>
          </rPr>
          <t>If shaded red, end date is over 10 years from application date. Experience does not count.</t>
        </r>
        <r>
          <rPr>
            <sz val="9"/>
            <color indexed="81"/>
            <rFont val="Tahoma"/>
            <family val="2"/>
          </rPr>
          <t xml:space="preserve">
</t>
        </r>
      </text>
    </comment>
    <comment ref="L62" authorId="1" shapeId="0">
      <text>
        <r>
          <rPr>
            <sz val="9"/>
            <color indexed="81"/>
            <rFont val="Arial"/>
            <family val="2"/>
          </rPr>
          <t xml:space="preserve">Supporting documentation can be in the form of any of the following examples:
a. Mini Relocation Plan with pictures;
b. Summary Relocation Report;
c. Scope of Work;
d. Renovated Work Report;
e. Letter from the Engineer stating the Scope of Work;
f. Sales contract evidencing purchase of vacant land;
g. Alta survey of (purchased) vacant land;
h. Property tax assessment for vacant land;
i. Photographic evidence of vacant land; and
j. Other Supporting Documentation.
• Note:  Truly vacant land is not developed land nor agricultural land.
• Note:  If the property was vacated for the project then relocation applies.  A tenant is defined as someone who is living or storing their belongings on the property with the owner’s consent (not squatters), whether or not the “tenant” is paying rent.
</t>
        </r>
      </text>
    </comment>
    <comment ref="Y99" authorId="0" shapeId="0">
      <text>
        <r>
          <rPr>
            <sz val="9"/>
            <color indexed="81"/>
            <rFont val="Tahoma"/>
            <family val="2"/>
          </rPr>
          <t xml:space="preserve">Form of Site Control for Project Site
</t>
        </r>
      </text>
    </comment>
    <comment ref="AI99" authorId="0" shapeId="0">
      <text>
        <r>
          <rPr>
            <sz val="9"/>
            <color indexed="81"/>
            <rFont val="Tahoma"/>
            <family val="2"/>
          </rPr>
          <t xml:space="preserve">Enter Site control document execution date
</t>
        </r>
      </text>
    </comment>
  </commentList>
</comments>
</file>

<file path=xl/sharedStrings.xml><?xml version="1.0" encoding="utf-8"?>
<sst xmlns="http://schemas.openxmlformats.org/spreadsheetml/2006/main" count="502" uniqueCount="350">
  <si>
    <t>City</t>
  </si>
  <si>
    <t>State</t>
  </si>
  <si>
    <t>Zip</t>
  </si>
  <si>
    <t>Title</t>
  </si>
  <si>
    <t>File Name:</t>
  </si>
  <si>
    <t>Members of the State Assembly</t>
  </si>
  <si>
    <t>Members of the State Senate</t>
  </si>
  <si>
    <t>Members of the of the U.S. House of Representatives</t>
  </si>
  <si>
    <t>District #</t>
  </si>
  <si>
    <t>Name</t>
  </si>
  <si>
    <t>Butte</t>
  </si>
  <si>
    <t>Fee Title</t>
  </si>
  <si>
    <t>Alameda</t>
  </si>
  <si>
    <t>Townhouse</t>
  </si>
  <si>
    <t>Lake</t>
  </si>
  <si>
    <t>Alpine</t>
  </si>
  <si>
    <t>Single Family</t>
  </si>
  <si>
    <t>Los Angeles</t>
  </si>
  <si>
    <t>Amador</t>
  </si>
  <si>
    <t>Condominium</t>
  </si>
  <si>
    <t>Mendocino</t>
  </si>
  <si>
    <t>Sales Contract</t>
  </si>
  <si>
    <t>Duplex/Triplex</t>
  </si>
  <si>
    <t>Napa</t>
  </si>
  <si>
    <t>Leasehold Interest</t>
  </si>
  <si>
    <t>Calaveras</t>
  </si>
  <si>
    <t>Manufactured Housing</t>
  </si>
  <si>
    <t>Nevada</t>
  </si>
  <si>
    <t>Colusa</t>
  </si>
  <si>
    <t>Other (describe in narrative below)</t>
  </si>
  <si>
    <t>Orange</t>
  </si>
  <si>
    <t>Contra Costa</t>
  </si>
  <si>
    <t>San Diego</t>
  </si>
  <si>
    <t>Del Norte</t>
  </si>
  <si>
    <t>Santa Barbara</t>
  </si>
  <si>
    <t>El Dorado</t>
  </si>
  <si>
    <t>Sonoma</t>
  </si>
  <si>
    <t>Fresno</t>
  </si>
  <si>
    <t>Shasta</t>
  </si>
  <si>
    <t>Glenn</t>
  </si>
  <si>
    <t>Ventura</t>
  </si>
  <si>
    <t>Humboldt</t>
  </si>
  <si>
    <t>Other</t>
  </si>
  <si>
    <t>Imperial</t>
  </si>
  <si>
    <t>Inyo</t>
  </si>
  <si>
    <t>Kern</t>
  </si>
  <si>
    <t>Kings</t>
  </si>
  <si>
    <t>Lassen</t>
  </si>
  <si>
    <t>Madera</t>
  </si>
  <si>
    <t>Marin</t>
  </si>
  <si>
    <t>Mariposa</t>
  </si>
  <si>
    <t>Merced</t>
  </si>
  <si>
    <t>Modoc</t>
  </si>
  <si>
    <t>Mono</t>
  </si>
  <si>
    <t>Monterey</t>
  </si>
  <si>
    <t>Placer</t>
  </si>
  <si>
    <t>Plumas</t>
  </si>
  <si>
    <t>Riverside</t>
  </si>
  <si>
    <t>Sacramento</t>
  </si>
  <si>
    <t>San Benito</t>
  </si>
  <si>
    <t>San Bernardino</t>
  </si>
  <si>
    <t>San Francisco</t>
  </si>
  <si>
    <t>San Joaquin</t>
  </si>
  <si>
    <t>San Luis Obispo</t>
  </si>
  <si>
    <t>San Mateo</t>
  </si>
  <si>
    <t>Santa Clara</t>
  </si>
  <si>
    <t>Santa Cruz</t>
  </si>
  <si>
    <t>Sierra</t>
  </si>
  <si>
    <t>Siskiyou</t>
  </si>
  <si>
    <t>Solano</t>
  </si>
  <si>
    <t>Stanislaus</t>
  </si>
  <si>
    <t>Sutter</t>
  </si>
  <si>
    <t>Tehama</t>
  </si>
  <si>
    <t>Trinity</t>
  </si>
  <si>
    <t>Tulare</t>
  </si>
  <si>
    <t>Tuolumne</t>
  </si>
  <si>
    <t>Yolo</t>
  </si>
  <si>
    <t>Yuba</t>
  </si>
  <si>
    <t>Conventional</t>
  </si>
  <si>
    <t>FHA</t>
  </si>
  <si>
    <t>CalHFA</t>
  </si>
  <si>
    <t>USDA-Rural Development</t>
  </si>
  <si>
    <t>Federal HOME</t>
  </si>
  <si>
    <t>Redevelopment Agency</t>
  </si>
  <si>
    <t>Joe Serna, Jr. Farmworker Housing Grant Program</t>
  </si>
  <si>
    <t>2019 NOTICE OF FUNDING AVAILABILITY</t>
  </si>
  <si>
    <t>State of California</t>
  </si>
  <si>
    <t>Governor Gavin Newsom</t>
  </si>
  <si>
    <t>Alexis Podesta, Secretary</t>
  </si>
  <si>
    <t>Business, Consumer Services and Housing Agency</t>
  </si>
  <si>
    <t>Department of Housing and Community Development (HCD)</t>
  </si>
  <si>
    <t>Sacramento, CA 95833</t>
  </si>
  <si>
    <t xml:space="preserve">Phone: (916) 263-2771   </t>
  </si>
  <si>
    <t>Email: Serna@hcd.ca.gov</t>
  </si>
  <si>
    <t>Application Technical Support email:</t>
  </si>
  <si>
    <t>AppSupport@hcd.ca.gov</t>
  </si>
  <si>
    <t>Acquisition of Manufactured Homes</t>
  </si>
  <si>
    <t>Single Family New Construction</t>
  </si>
  <si>
    <t>Owner-Occupied Rehabilitation</t>
  </si>
  <si>
    <t>Begin Date</t>
  </si>
  <si>
    <t>End Date</t>
  </si>
  <si>
    <t>Yes</t>
  </si>
  <si>
    <t>Migrant farmworker assistance</t>
  </si>
  <si>
    <t xml:space="preserve"> </t>
  </si>
  <si>
    <t>Phone</t>
  </si>
  <si>
    <t>Address</t>
  </si>
  <si>
    <t xml:space="preserve">     </t>
  </si>
  <si>
    <t>Non-profit corporation</t>
  </si>
  <si>
    <t>Total</t>
  </si>
  <si>
    <t>No</t>
  </si>
  <si>
    <t>SERNA</t>
  </si>
  <si>
    <t>Enforceable Option to Lease or Purchase</t>
  </si>
  <si>
    <t>Disposition and Development Agreement</t>
  </si>
  <si>
    <t>Exclusive Right to Negotiate</t>
  </si>
  <si>
    <t>Other (describe below)</t>
  </si>
  <si>
    <t>Application Development Team (ADT) Support Form</t>
  </si>
  <si>
    <r>
      <t xml:space="preserve">Please complete the "yellow" cells in the form below and email a copy to: </t>
    </r>
    <r>
      <rPr>
        <sz val="12"/>
        <color rgb="FF0070C0"/>
        <rFont val="Arial"/>
        <family val="2"/>
      </rPr>
      <t>AppSupport@hcd.ca.gov</t>
    </r>
    <r>
      <rPr>
        <sz val="12"/>
        <rFont val="Arial"/>
        <family val="2"/>
      </rPr>
      <t xml:space="preserve">. A member of the Application Development Team will respond to your request within ASAP. </t>
    </r>
  </si>
  <si>
    <t>Full Name:</t>
  </si>
  <si>
    <t>Date Requested:</t>
  </si>
  <si>
    <t>Application Version Date:</t>
  </si>
  <si>
    <t>Organization:</t>
  </si>
  <si>
    <t>Email:</t>
  </si>
  <si>
    <t>Contact Phone:</t>
  </si>
  <si>
    <t>Justification:</t>
  </si>
  <si>
    <t>Issue #</t>
  </si>
  <si>
    <t>Program Name &amp; Round</t>
  </si>
  <si>
    <t>Tab</t>
  </si>
  <si>
    <t>Section</t>
  </si>
  <si>
    <t>Cell#</t>
  </si>
  <si>
    <t>Update/Comment</t>
  </si>
  <si>
    <t xml:space="preserve">Urgency </t>
  </si>
  <si>
    <t>ADT Status</t>
  </si>
  <si>
    <t>Status Date</t>
  </si>
  <si>
    <t>Requestor</t>
  </si>
  <si>
    <t>Email</t>
  </si>
  <si>
    <t>App Version</t>
  </si>
  <si>
    <t>Department</t>
  </si>
  <si>
    <t>N/A</t>
  </si>
  <si>
    <t>Site Control</t>
  </si>
  <si>
    <t>http://www.hcd.ca.gov/grants-funding/active-funding/fwhg.shtml</t>
  </si>
  <si>
    <t>YES</t>
  </si>
  <si>
    <t>NO</t>
  </si>
  <si>
    <t>Organizational Chart</t>
  </si>
  <si>
    <t>Articles of Incorporation (Corp. Code §154, 200 and 202) as certified by the CA Secretary of State.
Bylaws and any amendments thereto (Corp. Code §207(b), 211 and 212)
Certificate of Amendment of Articles of Incorporation (Corp. Code §900-910 (general stock), §5810-5820 (public benefit and religious corporations), §7810-7820 (mutual benefit corporations), or §12500-12510 (general cooperative corporations)) as applicable.
Restated Articles of Incorporation (Corp. Code §901, 906, 910 (general stock), §5811, 5815, 5819 (public benefit and religious corporations), §7811, 7815 and 7819 (mutual benefit corporations) and §12501, 12506 and 12510 (general cooperative corporations)) as applicable.
Statement of Information (CA Secretary of State form SI-100 or SI-200)
Shareholder Agreements (Corp. Code §186) if applicable.
Certificate of Good Standing certified by Secretary of State.</t>
  </si>
  <si>
    <t>Any other CA Secretary of State filings applicable to revivals, conversions or mergers.</t>
  </si>
  <si>
    <t>Articles of Organization (CA Secretary of State form LLC-1)
Certificate of Amendment (CA Secretary of State form LLC-2) if applicable.
Restated Articles of Organization (CA Secretary of State form LLC-10) if applicable.
Certificate of Correction (CA Secretary of State form LLC-11) if applicable.
Statement of Information (CA Secretary of State form LLC-12 or LLC-12NC)
Operating Agreement (Corp. Code §17707.02(s) and 17701.10.)
Certificate of Good Standing certified by Secretary of State.</t>
  </si>
  <si>
    <t>Not Included</t>
  </si>
  <si>
    <t>Include</t>
  </si>
  <si>
    <t xml:space="preserve">  </t>
  </si>
  <si>
    <t xml:space="preserve">SERNA </t>
  </si>
  <si>
    <t>Financial Consultant</t>
  </si>
  <si>
    <t>Rev. 08/09/2019</t>
  </si>
  <si>
    <t>Disclosure of Application (California Public Records Act Statutes of 1968 Chapter 1473)  information provided in the application will become a public record available for review by the public, pursuant to the California Public Records Act Statutes of 1968 Chapter 1473. As such, any materials  provided will be disclosable to any person making a request under this Act. The Department cautions Applicants to use discretion in providing information not specifically requested, including but not limited to, bank accounts, personal phone numbers and home addresses. By providing this information to the Department, the Applicant is waiving any claim of confidentiality and consents to the disclosure of submitted material upon request.</t>
  </si>
  <si>
    <t>Legislator Information</t>
  </si>
  <si>
    <t>Legal Name</t>
  </si>
  <si>
    <t>Organization Type</t>
  </si>
  <si>
    <t>Auth Rep</t>
  </si>
  <si>
    <t>Authorized Rep. Email</t>
  </si>
  <si>
    <t>Contact</t>
  </si>
  <si>
    <t>Contact Email</t>
  </si>
  <si>
    <t>Contact Phone</t>
  </si>
  <si>
    <t>File Uploaded?</t>
  </si>
  <si>
    <t>Files Uploaded?</t>
  </si>
  <si>
    <t xml:space="preserve">Auth Rep </t>
  </si>
  <si>
    <t>Local public entity</t>
  </si>
  <si>
    <t>Limitied liability company</t>
  </si>
  <si>
    <t>Limited partnership</t>
  </si>
  <si>
    <t>Copy submitted</t>
  </si>
  <si>
    <t>Payee Data Record STD-204 or Taxpayer Identification Number (TIN)</t>
  </si>
  <si>
    <t xml:space="preserve">Contact </t>
  </si>
  <si>
    <t>App Cert &amp; Legal</t>
  </si>
  <si>
    <t>App OrgChart</t>
  </si>
  <si>
    <t>App Org1, App1 Org2, etc.</t>
  </si>
  <si>
    <t>App Signature</t>
  </si>
  <si>
    <t>Applicant</t>
  </si>
  <si>
    <t>Applicant Type §7205(a)</t>
  </si>
  <si>
    <t xml:space="preserve">(a) Applicant certifies it can demonstrate to HCD's satisfaction it is independent from any direction of, or control by, a for-profit entity and shall meet §7205.1 requirements.                                                                                                                                                                                                                                          </t>
  </si>
  <si>
    <t xml:space="preserve">(b)(1) Applicant certifies it has the ability to timely proceed with the construcction or rehabilitation of the development or program upon commitment of Program funds.                                                                                                                                                                                                                                          </t>
  </si>
  <si>
    <t xml:space="preserve">(b)(2) Applicant certifies it has sufficient experience and organizational capacity to carry out the activity for which Program funds are being requested.                                                                                                                                                                                                                                          </t>
  </si>
  <si>
    <t>Describe the Program(s) you have successfully administered within the last ten years</t>
  </si>
  <si>
    <t># of Units Constructed or Rehabilitated</t>
  </si>
  <si>
    <r>
      <rPr>
        <sz val="11"/>
        <rFont val="Arial"/>
        <family val="2"/>
      </rPr>
      <t xml:space="preserve">Certification &amp; Legal Disclosure (required except where Applicant is a governmental entity). </t>
    </r>
    <r>
      <rPr>
        <u/>
        <sz val="11"/>
        <color theme="10"/>
        <rFont val="Arial"/>
        <family val="2"/>
      </rPr>
      <t>Click here for form:</t>
    </r>
  </si>
  <si>
    <t>Signature Block (Upload as Microsoft Word Doc); used in HCD legal docs such as a Standard Agreement</t>
  </si>
  <si>
    <t>App Resolution</t>
  </si>
  <si>
    <r>
      <rPr>
        <sz val="11"/>
        <rFont val="Arial"/>
        <family val="2"/>
      </rPr>
      <t xml:space="preserve">Wet signature required; see below, a sample reso is available on </t>
    </r>
    <r>
      <rPr>
        <u/>
        <sz val="11"/>
        <color theme="10"/>
        <rFont val="Arial"/>
        <family val="2"/>
      </rPr>
      <t>Serna website</t>
    </r>
  </si>
  <si>
    <t>Organizational Documents; required except for government entities; Org docs must support resolution</t>
  </si>
  <si>
    <t>Payee Data Record STD-204 or Taxpayer Identification Number (TIN); see below</t>
  </si>
  <si>
    <r>
      <rPr>
        <b/>
        <sz val="11"/>
        <rFont val="Arial"/>
        <family val="2"/>
      </rPr>
      <t>Wet signature required</t>
    </r>
    <r>
      <rPr>
        <sz val="11"/>
        <rFont val="Arial"/>
        <family val="2"/>
      </rPr>
      <t xml:space="preserve">; a resolution template is available on </t>
    </r>
    <r>
      <rPr>
        <u/>
        <sz val="11"/>
        <color theme="10"/>
        <rFont val="Arial"/>
        <family val="2"/>
      </rPr>
      <t>Serna website</t>
    </r>
  </si>
  <si>
    <t>Application Content Requirements §7217(c)</t>
  </si>
  <si>
    <t>Legal Counsel</t>
  </si>
  <si>
    <t>Project Eligibility §7204</t>
  </si>
  <si>
    <t xml:space="preserve">Housing Development Name:                                                                                                                                                                                                                                      </t>
  </si>
  <si>
    <t xml:space="preserve">Development Address:                                                                                                                                                                                                                                      </t>
  </si>
  <si>
    <r>
      <t xml:space="preserve">(e) </t>
    </r>
    <r>
      <rPr>
        <b/>
        <sz val="11"/>
        <rFont val="Arial"/>
        <family val="2"/>
      </rPr>
      <t>New Construction projects only:</t>
    </r>
    <r>
      <rPr>
        <sz val="11"/>
        <rFont val="Arial"/>
        <family val="2"/>
      </rPr>
      <t xml:space="preserve">  Applicant certifies it will comply with this subsection regarding assisted unit household income and monthly housing costs?                                                                                                                                                                                                                                          </t>
    </r>
  </si>
  <si>
    <r>
      <rPr>
        <b/>
        <sz val="11"/>
        <rFont val="Arial"/>
        <family val="2"/>
      </rPr>
      <t>§7205.1 Limited Partnership Applicant:</t>
    </r>
    <r>
      <rPr>
        <sz val="11"/>
        <rFont val="Arial"/>
        <family val="2"/>
      </rPr>
      <t xml:space="preserve"> Applicant certifies it shall comply with the requirements of this subsection?                                                                                                                                                                                                             </t>
    </r>
  </si>
  <si>
    <r>
      <rPr>
        <b/>
        <sz val="11"/>
        <rFont val="Arial"/>
        <family val="2"/>
      </rPr>
      <t xml:space="preserve">§7205.2 All applicants where a nonprofit corporation is part of the ownership structure: </t>
    </r>
    <r>
      <rPr>
        <sz val="11"/>
        <rFont val="Arial"/>
        <family val="2"/>
      </rPr>
      <t xml:space="preserve"> Applicant certifies it shall meet the requirements of this subsection?                                                                                                                                                                                                             </t>
    </r>
  </si>
  <si>
    <t>City:</t>
  </si>
  <si>
    <t>County:</t>
  </si>
  <si>
    <t>Contact:</t>
  </si>
  <si>
    <t>Attach appropriate documentation to demonstrate the form of Site Control indicated above.</t>
  </si>
  <si>
    <t>Preliminary Title</t>
  </si>
  <si>
    <t>Provide preliminary title report</t>
  </si>
  <si>
    <t xml:space="preserve">Describe any special circumstances or hazards, e.g. flood plain, utility availability, multiple sites projects (provide site control info for each), other lender approvals.  </t>
  </si>
  <si>
    <t>(1) Contact Information</t>
  </si>
  <si>
    <r>
      <rPr>
        <b/>
        <sz val="11"/>
        <color theme="1"/>
        <rFont val="Arial"/>
        <family val="2"/>
      </rPr>
      <t>(C)</t>
    </r>
    <r>
      <rPr>
        <sz val="11"/>
        <color theme="1"/>
        <rFont val="Arial"/>
        <family val="2"/>
      </rPr>
      <t xml:space="preserve"> Current owner:</t>
    </r>
  </si>
  <si>
    <t>Proposed owner:</t>
  </si>
  <si>
    <t>NEPA:</t>
  </si>
  <si>
    <t>Is Federal funding proposed that will trigger NEPA requirements?</t>
  </si>
  <si>
    <t>If Yes, enter date of "Authority to Use Grant Funds"</t>
  </si>
  <si>
    <t>CEQA:</t>
  </si>
  <si>
    <t>Project approved "by-right"?</t>
  </si>
  <si>
    <t>Is Project Categorically Exempt?</t>
  </si>
  <si>
    <t>Negative Declaration Date:</t>
  </si>
  <si>
    <t>Final EIR Date:</t>
  </si>
  <si>
    <t>Discuss below any special NEPA and/or CEQA Special Circumstances or exemptions and provide estimated/actual completion dates of all necessary environmental clearances.</t>
  </si>
  <si>
    <t>Environmental</t>
  </si>
  <si>
    <t>Auth to Use Grant Funds</t>
  </si>
  <si>
    <t>For NEPA only, copy of HUD 7015.16 "Authority To Use Grant Funds" or clarify the status of issuance of HUD form.</t>
  </si>
  <si>
    <t>(3) Project site information</t>
  </si>
  <si>
    <t>The characteristics of the site, including its topography and distance to public utilities, do not result in unreasonable development or rehabilitation costs.</t>
  </si>
  <si>
    <t xml:space="preserve">The location of housing development is not found to be inconsistent with housing element or housing assistance plan of public jurisdiction in which housing development is to be located.                                                                                                                                                                                                          </t>
  </si>
  <si>
    <t>The location does not unnecessarily confine assisted units to an area in which there exists a high concentration of low income households.</t>
  </si>
  <si>
    <t>The location is in or reasonably near a residential area with access to schools, shopping, medical services, social services and employment.</t>
  </si>
  <si>
    <t>The site will not be in a 100 year flood plain unless sufficient measures have been taken, as determined by HCD, to ensure the security of the housing development in the event of flooding.</t>
  </si>
  <si>
    <t>The design will provide safe, sanitary, and decent housing meeting the requirements of all applicable building and housing standards and codes.</t>
  </si>
  <si>
    <t>The design to the maximum extent feasible, is compatible with the existing community in which the housing development will be located.</t>
  </si>
  <si>
    <t>To the maximum extent feasible, the design of the improvements, the materials and the mechanical equipment to be used, and the siting of the structures shall be consistent with effective energy conservation design principles.</t>
  </si>
  <si>
    <t>The design provides for a cost effective use of grant funds in order to achieve affordable housing costs for agricultural households.</t>
  </si>
  <si>
    <t>(4) Proposed Improvements</t>
  </si>
  <si>
    <t>(6) and (7) Detailed Cost Breakdown / Sources and Uses</t>
  </si>
  <si>
    <t>Sources of Funds</t>
  </si>
  <si>
    <t>HCD Serna</t>
  </si>
  <si>
    <t>Other funding source</t>
  </si>
  <si>
    <t>Fees</t>
  </si>
  <si>
    <t>(8) Method of Construction or Rehabilitation</t>
  </si>
  <si>
    <t>Copy of all architectural, engineering and legal service contracts.</t>
  </si>
  <si>
    <t>Contract 1, 2, 3, etc.</t>
  </si>
  <si>
    <t>Agency / Issuer</t>
  </si>
  <si>
    <t xml:space="preserve">Land Use Approval Date </t>
  </si>
  <si>
    <t>Approval Type</t>
  </si>
  <si>
    <t>Comments</t>
  </si>
  <si>
    <t>If applicable, provide a listing and status of all discretionary local land use entitlements and permits, excluding design review, required to complete the Project that have been granted, submitted or to be applied for to the appropriate local agencies, or consistent with local planning documents.</t>
  </si>
  <si>
    <t>(9) Review and Approval by the Required State and Local Officials</t>
  </si>
  <si>
    <t>(10) Market Analysis</t>
  </si>
  <si>
    <t>Provide a market study or market analysis which supports the need for the proposed housing and includes the characteristics of the persons eligible for occupancy including income and estimates of the number of eligible occupants willing and able to occupy the proposed housing. This market analysis shall specifically address the demand for agricultural worker housing and the ability of local agricultural workers to pay the rents or housing costs proposed in the application.</t>
  </si>
  <si>
    <t>Provide a completed market study or analysis (prepared within one year of the application date).</t>
  </si>
  <si>
    <t>Market Analysis</t>
  </si>
  <si>
    <t>to</t>
  </si>
  <si>
    <t xml:space="preserve">Proposed annual household income range:                                                                                                                                                                                                                </t>
  </si>
  <si>
    <t>Mortgages</t>
  </si>
  <si>
    <t>Utilities</t>
  </si>
  <si>
    <t>Maint/Repairs</t>
  </si>
  <si>
    <t>Taxes/Ins.</t>
  </si>
  <si>
    <t>Monthly costs</t>
  </si>
  <si>
    <t>Annual</t>
  </si>
  <si>
    <t>Percentage of household costs to minimum income</t>
  </si>
  <si>
    <t>Corporation organizational documents §7217(c)(12)(A)</t>
  </si>
  <si>
    <t>Limited Liability Company organizational documents §7217(c)(12)(B)</t>
  </si>
  <si>
    <t>Limited Partnership organizational documents §7217(c)(12)(C)</t>
  </si>
  <si>
    <t>(13) Current Financial Statements for Nonprofit Organization Applicants</t>
  </si>
  <si>
    <t>Financial Statement</t>
  </si>
  <si>
    <t>Uses of Funds §7209.5(a)</t>
  </si>
  <si>
    <t>(1) Land Acquisition</t>
  </si>
  <si>
    <t>(2) Site Development</t>
  </si>
  <si>
    <t>(3) Professional fees</t>
  </si>
  <si>
    <t>(4) Reports, plans, permits</t>
  </si>
  <si>
    <t>(5) Insurance and financing</t>
  </si>
  <si>
    <t>(6) Construction or rehab</t>
  </si>
  <si>
    <t>(7) Land improvements</t>
  </si>
  <si>
    <t>(8) Profit and overhead</t>
  </si>
  <si>
    <t>(9) Reserves</t>
  </si>
  <si>
    <t>(10) Repay predevelop. loan</t>
  </si>
  <si>
    <t>(11) ADA modifications</t>
  </si>
  <si>
    <t>(12) Relocation</t>
  </si>
  <si>
    <t>(13) Solar; energy efficiencies</t>
  </si>
  <si>
    <t>General Requirements §7208</t>
  </si>
  <si>
    <t>Schematic</t>
  </si>
  <si>
    <t>Schematic Plans - include name and telephone number of architect and indicate status of design approvals.</t>
  </si>
  <si>
    <t>(c) Applicant certifies the Project is consistent with Non-Discrimination, Affirmative Action and Fair Housing requirements including duties to affirmatively further fair housing (explain below).</t>
  </si>
  <si>
    <t xml:space="preserve">Applicants must provide a Relocation Plan or documentation supporting no relocation. </t>
  </si>
  <si>
    <t>(d) Does the Project trigger State Relocation Assistance Law (CA Gov Code §7260-7277)? If Yes, provide a narrative discussion on the number of impacted households and provided relocation assistance including what actions have or will be taken to comply with State Relocation Assistance Law? If No, provide explanation supporting  relocation is not required.</t>
  </si>
  <si>
    <t>Relocation Plan</t>
  </si>
  <si>
    <t>County Median Income</t>
  </si>
  <si>
    <t>(14) Related Facilities</t>
  </si>
  <si>
    <t>Describe the method of construction or rehabilitation and on the architectural, engineering and legal services to be provided. Include copies of contracts for these services.</t>
  </si>
  <si>
    <t>Describe the proposed improvements both residential and commercial, and a timetable for construction (start, completion, occupancy).</t>
  </si>
  <si>
    <t>Describe the terms and conditions of funding, other than HCD, that is being proposed and the current status of such funding. Attach letters of commitment or applications for funding.</t>
  </si>
  <si>
    <r>
      <rPr>
        <b/>
        <sz val="11"/>
        <rFont val="Arial"/>
        <family val="2"/>
      </rPr>
      <t>Design Criteria</t>
    </r>
    <r>
      <rPr>
        <sz val="11"/>
        <rFont val="Arial"/>
        <family val="2"/>
      </rPr>
      <t xml:space="preserve"> §7210(a)(2) - answer and explain how the project design complies with each of the following:</t>
    </r>
  </si>
  <si>
    <r>
      <rPr>
        <b/>
        <sz val="11"/>
        <rFont val="Arial"/>
        <family val="2"/>
      </rPr>
      <t>Site Criteria</t>
    </r>
    <r>
      <rPr>
        <sz val="11"/>
        <rFont val="Arial"/>
        <family val="2"/>
      </rPr>
      <t xml:space="preserve"> §7210(a)(1) - answer and explain how the project site or location complies with each of the following:</t>
    </r>
  </si>
  <si>
    <t>Number of Project units:</t>
  </si>
  <si>
    <t>Grant amt. per Assisted unit:</t>
  </si>
  <si>
    <t>Requested amt:</t>
  </si>
  <si>
    <t>Max grant:</t>
  </si>
  <si>
    <t>HCD Grant:</t>
  </si>
  <si>
    <t>Average Serna grant per Assisted unit:</t>
  </si>
  <si>
    <t>Assisted units</t>
  </si>
  <si>
    <t>Total Project development cost per unit:</t>
  </si>
  <si>
    <t>Pro-rata share of the grant applied to each assisted unit</t>
  </si>
  <si>
    <t>Unit Size</t>
  </si>
  <si>
    <t>1-Bedroom</t>
  </si>
  <si>
    <t>(c) Other Assistance</t>
  </si>
  <si>
    <t>(b) HCD Serna Assistance</t>
  </si>
  <si>
    <t>(a) Proposed 1st Mortgage</t>
  </si>
  <si>
    <t>Total (a)+(b)+(c)</t>
  </si>
  <si>
    <t>2-Bedroom</t>
  </si>
  <si>
    <t>3-Bedroom</t>
  </si>
  <si>
    <t>4-Bedroom</t>
  </si>
  <si>
    <t>(11) Income Ranges of the Agricultural Households to be Served (Assisted units)</t>
  </si>
  <si>
    <t># of Assited units</t>
  </si>
  <si>
    <t>§7209(b) Percentage of assisted units must not be less than percentage of grant versus total development costs</t>
  </si>
  <si>
    <t>Percentage of HCD grant vs. total development costs:</t>
  </si>
  <si>
    <t>Percentage of Assisted units vs. total units:</t>
  </si>
  <si>
    <t xml:space="preserve">Indicate all Legislators who represent any portion of the proposed Project area. If you have vacancies in your legislative seats, list your district number and address. </t>
  </si>
  <si>
    <t>Describe Project’s feasibility and potential obstacles to that feasibility.  How will you overcome those obstacles?</t>
  </si>
  <si>
    <t>How do you propose to assist agricultural households in this Project, including those of low-income and very low-income?</t>
  </si>
  <si>
    <t>Describe Project including housing type(s) - single family, townhouse, condominium, duplex; recent history of events in the selection of this site and the proposed work scope.</t>
  </si>
  <si>
    <t>Describe your capacity to undertake this Project including other housing projects developed in the last five years.</t>
  </si>
  <si>
    <t>Describe any facilities planned for the Project.</t>
  </si>
  <si>
    <r>
      <rPr>
        <b/>
        <sz val="11"/>
        <rFont val="Arial"/>
        <family val="2"/>
      </rPr>
      <t>(A)</t>
    </r>
    <r>
      <rPr>
        <sz val="11"/>
        <rFont val="Arial"/>
        <family val="2"/>
      </rPr>
      <t xml:space="preserve"> Does Applicant have Site Control (§7207)?</t>
    </r>
  </si>
  <si>
    <t>If yes, enter form of Site Control and most recent execution date:</t>
  </si>
  <si>
    <t>Are utilities, water and sewer services now available at Project site? If not, explain when and how you will obtain these services.</t>
  </si>
  <si>
    <t>What is the current zoning classification of the development site?</t>
  </si>
  <si>
    <t>Douglas R. McCauley, Acting Director</t>
  </si>
  <si>
    <t>2020 West El Camino Avenue, Suite 150</t>
  </si>
  <si>
    <t>Rev.</t>
  </si>
  <si>
    <t>Sponsor/Supervise Period</t>
  </si>
  <si>
    <t>Total Years</t>
  </si>
  <si>
    <t>Applicant Requirements §7205(a) (b), §7205.1, §7205.2 and NOFA page 2</t>
  </si>
  <si>
    <r>
      <rPr>
        <b/>
        <sz val="11"/>
        <color theme="1"/>
        <rFont val="Arial"/>
        <family val="2"/>
      </rPr>
      <t>NOFA page 2:</t>
    </r>
    <r>
      <rPr>
        <sz val="11"/>
        <color theme="1"/>
        <rFont val="Arial"/>
        <family val="2"/>
      </rPr>
      <t xml:space="preserve"> Applicant must have successfully sponsored and supervised a new construction or local owner-occupied rehabilitation (OOR) programs for a minimum of two years within the ten years immediately preceding the application. Indicate qualifying experience below. If program is on-going at time of application, then enter application date as "End Date".</t>
    </r>
  </si>
  <si>
    <t>Describe any innovative or other special features, and/or amenities, including any energy-efficient design or materials, which are planned for the Project.</t>
  </si>
  <si>
    <t>The resolution template is intended to be a sample. Applicants may use their own format as long as it contains ALL of the authorizations contained in the template.
▪ The person attesting to the signing of the resolution cannot be the same person authorized to execute the documents in the name of the applicant.
▪ If more than one authorized signatory is identified in the resolution, state whether both signatories are required or only one signatory is required to submit and execute Program documents.
▪ If the application is being signed by a designee of the authorized signatory, the applicant must also submit a designee letter or other proof of signing authority.</t>
  </si>
  <si>
    <t>Certificate of Limited Partnership (CA Secretary of State form LP-1)
Amendment to Certificate of Limited Partnership (CA Secretary of State form LP-2) if applicable.
Certificate of Correction (CA Secretary of State form LP-2) if applicable.
Limited Partnership Agreement (CA Corp. Code §15901.02(x) and 15901.10)
Certificate of Good Standing certified by Secretary of State.</t>
  </si>
  <si>
    <t>(b) Describe the architectural and engineering requirements.</t>
  </si>
  <si>
    <r>
      <rPr>
        <b/>
        <sz val="11"/>
        <rFont val="Arial"/>
        <family val="2"/>
      </rPr>
      <t>(B)</t>
    </r>
    <r>
      <rPr>
        <sz val="11"/>
        <rFont val="Arial"/>
        <family val="2"/>
      </rPr>
      <t xml:space="preserve"> Provide a current preliminary title report (within six months of application submittal date).</t>
    </r>
  </si>
  <si>
    <r>
      <rPr>
        <b/>
        <sz val="11"/>
        <color theme="1"/>
        <rFont val="Arial"/>
        <family val="2"/>
      </rPr>
      <t xml:space="preserve">(D) </t>
    </r>
    <r>
      <rPr>
        <sz val="11"/>
        <color theme="1"/>
        <rFont val="Arial"/>
        <family val="2"/>
      </rPr>
      <t>Can you provide documentation of completion and approval or adoption of all necessary environmental clearances including those required under the CEQA and if applicable, NEPA?</t>
    </r>
  </si>
  <si>
    <t>Copy of all environmental clearances (e.g. Environmental Impact Report, Phase 1, Phase 2) or Notice of Exemption.</t>
  </si>
  <si>
    <t>Is the development site currently zoned for the proposed use?</t>
  </si>
  <si>
    <t xml:space="preserve">Est. monthly household costs:                                                                                                                                                                                                                </t>
  </si>
  <si>
    <t>Applicant to provide most recent financial statement (balance sheet and income statement); not required for public entity.</t>
  </si>
  <si>
    <t>Fund Source Name</t>
  </si>
  <si>
    <t>Copies of letters of commitments, applications for funding or funding commitments for each funding source above.</t>
  </si>
  <si>
    <t>Application submittal date</t>
  </si>
  <si>
    <t>Single Family New Construction and Owner-Occupied Rehabilitation Application</t>
  </si>
  <si>
    <r>
      <t xml:space="preserve">The applicant must submit a complete original application and one electronic copy on CD or USB flash drive that includes a copy of the application with signatures with all files uploaded. Applications must be uploaded to the USB flash drive in Excel format. </t>
    </r>
    <r>
      <rPr>
        <b/>
        <sz val="11"/>
        <color theme="1"/>
        <rFont val="Arial"/>
        <family val="2"/>
      </rPr>
      <t>The HCD Universal Application is not required.</t>
    </r>
    <r>
      <rPr>
        <sz val="11"/>
        <color theme="1"/>
        <rFont val="Arial"/>
        <family val="2"/>
      </rPr>
      <t xml:space="preserve">
</t>
    </r>
  </si>
  <si>
    <t>Development Activity §7206(b)-(c):</t>
  </si>
  <si>
    <t>Joe Serna, Jr. Farmworker Housing Grant Program Single Family New Construction and Owner-Occupied Rehabilitation Application</t>
  </si>
  <si>
    <t>December 26, 2019</t>
  </si>
  <si>
    <t>TIN</t>
  </si>
  <si>
    <r>
      <rPr>
        <sz val="11"/>
        <rFont val="Arial"/>
        <family val="2"/>
      </rPr>
      <t xml:space="preserve">App </t>
    </r>
    <r>
      <rPr>
        <u/>
        <sz val="11"/>
        <color theme="10"/>
        <rFont val="Arial"/>
        <family val="2"/>
      </rPr>
      <t>Payee Data</t>
    </r>
    <r>
      <rPr>
        <sz val="11"/>
        <rFont val="Arial"/>
        <family val="2"/>
      </rPr>
      <t xml:space="preserve"> or</t>
    </r>
  </si>
  <si>
    <t>Applicant or party that receives HCD funding must submit a Payee Data Record or Taxpayer Identification Number (TIN) form. The TIN must be submitted by all governmental entities. All others must submit the STD-204 Payee Data Record. A wet signature original must be submitted to HCD.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</si>
</sst>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164" formatCode="&quot;$&quot;#,##0"/>
    <numFmt numFmtId="165" formatCode="m/d/yy;@"/>
    <numFmt numFmtId="166" formatCode="[&lt;=9999999]###\-####;\(###\)\ ###\-####"/>
  </numFmts>
  <fonts count="39" x14ac:knownFonts="1">
    <font>
      <sz val="11"/>
      <color theme="1"/>
      <name val="Calibri"/>
      <family val="2"/>
      <scheme val="minor"/>
    </font>
    <font>
      <sz val="11"/>
      <color theme="1"/>
      <name val="Calibri"/>
      <family val="2"/>
      <scheme val="minor"/>
    </font>
    <font>
      <sz val="11"/>
      <color theme="1"/>
      <name val="Arial"/>
      <family val="2"/>
    </font>
    <font>
      <b/>
      <sz val="14"/>
      <color rgb="FF0000FF"/>
      <name val="Arial"/>
      <family val="2"/>
    </font>
    <font>
      <u/>
      <sz val="10"/>
      <color indexed="12"/>
      <name val="Arial"/>
      <family val="2"/>
    </font>
    <font>
      <sz val="9"/>
      <color theme="1"/>
      <name val="Arial"/>
      <family val="2"/>
    </font>
    <font>
      <b/>
      <sz val="11"/>
      <name val="Arial"/>
      <family val="2"/>
    </font>
    <font>
      <i/>
      <sz val="11"/>
      <name val="Arial"/>
      <family val="2"/>
    </font>
    <font>
      <sz val="10"/>
      <color theme="1"/>
      <name val="Arial"/>
      <family val="2"/>
    </font>
    <font>
      <sz val="10"/>
      <name val="Arial"/>
      <family val="2"/>
    </font>
    <font>
      <b/>
      <sz val="20"/>
      <color theme="1"/>
      <name val="Arial"/>
      <family val="2"/>
    </font>
    <font>
      <b/>
      <sz val="22"/>
      <color theme="1"/>
      <name val="Arial"/>
      <family val="2"/>
    </font>
    <font>
      <b/>
      <sz val="14"/>
      <color theme="1"/>
      <name val="Arial"/>
      <family val="2"/>
    </font>
    <font>
      <b/>
      <sz val="12"/>
      <color theme="1"/>
      <name val="Arial"/>
      <family val="2"/>
    </font>
    <font>
      <b/>
      <sz val="12"/>
      <name val="Arial"/>
      <family val="2"/>
    </font>
    <font>
      <b/>
      <sz val="11"/>
      <color theme="1"/>
      <name val="Arial"/>
      <family val="2"/>
    </font>
    <font>
      <sz val="9"/>
      <color rgb="FFFF0000"/>
      <name val="Arial"/>
      <family val="2"/>
    </font>
    <font>
      <sz val="11"/>
      <name val="Arial"/>
      <family val="2"/>
    </font>
    <font>
      <b/>
      <sz val="11"/>
      <color rgb="FFFF0000"/>
      <name val="Arial"/>
      <family val="2"/>
    </font>
    <font>
      <sz val="10"/>
      <color rgb="FF000000"/>
      <name val="Times New Roman"/>
      <family val="1"/>
    </font>
    <font>
      <sz val="12"/>
      <color theme="1"/>
      <name val="Arial"/>
      <family val="2"/>
    </font>
    <font>
      <sz val="12"/>
      <name val="Arial"/>
      <family val="2"/>
    </font>
    <font>
      <u/>
      <sz val="11"/>
      <color theme="10"/>
      <name val="Calibri"/>
      <family val="2"/>
      <scheme val="minor"/>
    </font>
    <font>
      <sz val="8"/>
      <name val="Calibri"/>
      <family val="2"/>
      <scheme val="minor"/>
    </font>
    <font>
      <u/>
      <sz val="11"/>
      <color theme="10"/>
      <name val="Arial"/>
      <family val="2"/>
    </font>
    <font>
      <i/>
      <sz val="8"/>
      <name val="Arial"/>
      <family val="2"/>
    </font>
    <font>
      <sz val="12"/>
      <color rgb="FF0070C0"/>
      <name val="Arial"/>
      <family val="2"/>
    </font>
    <font>
      <sz val="9"/>
      <color indexed="81"/>
      <name val="Tahoma"/>
      <family val="2"/>
    </font>
    <font>
      <sz val="12"/>
      <color theme="1"/>
      <name val="Arial Black"/>
      <family val="2"/>
    </font>
    <font>
      <sz val="11"/>
      <color indexed="10"/>
      <name val="Arial"/>
      <family val="2"/>
    </font>
    <font>
      <b/>
      <u/>
      <sz val="10"/>
      <name val="Arial"/>
      <family val="2"/>
    </font>
    <font>
      <b/>
      <i/>
      <sz val="11"/>
      <color theme="1"/>
      <name val="Arial"/>
      <family val="2"/>
    </font>
    <font>
      <sz val="9"/>
      <color indexed="81"/>
      <name val="Arial"/>
      <family val="2"/>
    </font>
    <font>
      <b/>
      <sz val="10"/>
      <color theme="1"/>
      <name val="Arial"/>
      <family val="2"/>
    </font>
    <font>
      <b/>
      <sz val="14"/>
      <name val="Arial"/>
      <family val="2"/>
    </font>
    <font>
      <sz val="10"/>
      <color rgb="FFFF0000"/>
      <name val="Arial"/>
      <family val="2"/>
    </font>
    <font>
      <b/>
      <sz val="9"/>
      <color indexed="81"/>
      <name val="Tahoma"/>
      <family val="2"/>
    </font>
    <font>
      <b/>
      <sz val="18"/>
      <color theme="1"/>
      <name val="Arial"/>
      <family val="2"/>
    </font>
    <font>
      <u/>
      <sz val="11"/>
      <color indexed="12"/>
      <name val="Arial"/>
      <family val="2"/>
    </font>
  </fonts>
  <fills count="13">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DE9D9"/>
        <bgColor indexed="64"/>
      </patternFill>
    </fill>
    <fill>
      <patternFill patternType="solid">
        <fgColor theme="9" tint="0.59999389629810485"/>
        <bgColor indexed="64"/>
      </patternFill>
    </fill>
    <fill>
      <patternFill patternType="solid">
        <fgColor rgb="FFBFBFBF"/>
        <bgColor indexed="64"/>
      </patternFill>
    </fill>
  </fills>
  <borders count="50">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auto="1"/>
      </right>
      <top style="medium">
        <color indexed="64"/>
      </top>
      <bottom style="thin">
        <color auto="1"/>
      </bottom>
      <diagonal/>
    </border>
    <border>
      <left style="thin">
        <color indexed="64"/>
      </left>
      <right/>
      <top style="medium">
        <color indexed="64"/>
      </top>
      <bottom style="thin">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auto="1"/>
      </top>
      <bottom style="medium">
        <color indexed="64"/>
      </bottom>
      <diagonal/>
    </border>
    <border>
      <left/>
      <right style="thin">
        <color auto="1"/>
      </right>
      <top/>
      <bottom/>
      <diagonal/>
    </border>
    <border>
      <left style="medium">
        <color indexed="64"/>
      </left>
      <right/>
      <top style="thin">
        <color auto="1"/>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thin">
        <color indexed="64"/>
      </top>
      <bottom/>
      <diagonal/>
    </border>
    <border>
      <left style="medium">
        <color indexed="64"/>
      </left>
      <right/>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diagonal/>
    </border>
    <border>
      <left/>
      <right style="medium">
        <color indexed="64"/>
      </right>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31">
    <xf numFmtId="0" fontId="0" fillId="0" borderId="0"/>
    <xf numFmtId="0" fontId="2" fillId="0" borderId="0">
      <alignment horizontal="left" vertical="center"/>
    </xf>
    <xf numFmtId="0" fontId="2" fillId="0" borderId="0">
      <alignment horizontal="left" vertical="center"/>
    </xf>
    <xf numFmtId="0" fontId="1" fillId="0" borderId="0"/>
    <xf numFmtId="0" fontId="2" fillId="2" borderId="5">
      <alignment horizontal="left" vertical="center" wrapText="1"/>
    </xf>
    <xf numFmtId="0" fontId="4" fillId="0" borderId="0" applyNumberFormat="0" applyFill="0" applyBorder="0" applyAlignment="0" applyProtection="0">
      <alignment vertical="top"/>
      <protection locked="0"/>
    </xf>
    <xf numFmtId="0" fontId="2" fillId="3" borderId="5" applyNumberFormat="0">
      <alignment horizontal="left" vertical="top" wrapText="1"/>
      <protection locked="0"/>
    </xf>
    <xf numFmtId="0" fontId="9" fillId="0" borderId="0"/>
    <xf numFmtId="0" fontId="19" fillId="0" borderId="0"/>
    <xf numFmtId="0" fontId="9" fillId="0" borderId="0"/>
    <xf numFmtId="0" fontId="15" fillId="2" borderId="5">
      <alignment horizontal="left" vertical="center" wrapText="1"/>
    </xf>
    <xf numFmtId="0" fontId="13" fillId="0" borderId="0" applyNumberFormat="0" applyFill="0" applyBorder="0" applyProtection="0">
      <alignment horizontal="center" vertical="center"/>
    </xf>
    <xf numFmtId="0" fontId="2" fillId="2" borderId="5">
      <alignment horizontal="left" vertical="center" wrapText="1"/>
    </xf>
    <xf numFmtId="0" fontId="1" fillId="0" borderId="0"/>
    <xf numFmtId="0" fontId="22" fillId="0" borderId="0" applyNumberFormat="0" applyFill="0" applyBorder="0" applyAlignment="0" applyProtection="0"/>
    <xf numFmtId="0" fontId="15" fillId="2" borderId="5">
      <alignment horizontal="left" vertical="center" wrapText="1"/>
    </xf>
    <xf numFmtId="0" fontId="1" fillId="0" borderId="0"/>
    <xf numFmtId="0" fontId="1" fillId="0" borderId="0"/>
    <xf numFmtId="0" fontId="2" fillId="2" borderId="5">
      <alignment horizontal="left" vertical="center" wrapText="1"/>
    </xf>
    <xf numFmtId="0" fontId="2" fillId="3" borderId="5" applyNumberFormat="0">
      <alignment horizontal="left" vertical="top" wrapText="1"/>
      <protection locked="0"/>
    </xf>
    <xf numFmtId="0" fontId="15" fillId="2" borderId="5">
      <alignment horizontal="left" vertical="center" wrapText="1"/>
    </xf>
    <xf numFmtId="0" fontId="9" fillId="0" borderId="0"/>
    <xf numFmtId="0" fontId="2" fillId="0" borderId="0">
      <alignment horizontal="left" vertical="center"/>
    </xf>
    <xf numFmtId="0" fontId="4" fillId="0" borderId="0" applyNumberFormat="0" applyFill="0" applyBorder="0" applyAlignment="0" applyProtection="0"/>
    <xf numFmtId="0" fontId="9" fillId="0" borderId="0"/>
    <xf numFmtId="0" fontId="7" fillId="5" borderId="5">
      <alignment horizontal="left" vertical="center" wrapText="1"/>
    </xf>
    <xf numFmtId="0" fontId="29" fillId="0" borderId="0" applyNumberFormat="0" applyFill="0" applyBorder="0" applyAlignment="0" applyProtection="0"/>
    <xf numFmtId="14" fontId="2" fillId="3" borderId="5">
      <alignment horizontal="left" vertical="center"/>
      <protection locked="0"/>
    </xf>
    <xf numFmtId="0" fontId="1" fillId="0" borderId="0"/>
    <xf numFmtId="0" fontId="22" fillId="0" borderId="0" applyNumberFormat="0" applyFill="0" applyBorder="0" applyAlignment="0" applyProtection="0"/>
    <xf numFmtId="0" fontId="24" fillId="0" borderId="0" applyNumberFormat="0" applyFill="0" applyBorder="0" applyAlignment="0" applyProtection="0">
      <alignment horizontal="left" vertical="center"/>
    </xf>
  </cellStyleXfs>
  <cellXfs count="549">
    <xf numFmtId="0" fontId="0" fillId="0" borderId="0" xfId="0"/>
    <xf numFmtId="0" fontId="2" fillId="0" borderId="0" xfId="2">
      <alignment horizontal="left" vertical="center"/>
    </xf>
    <xf numFmtId="0" fontId="5" fillId="0" borderId="0" xfId="7" applyFont="1"/>
    <xf numFmtId="0" fontId="11" fillId="0" borderId="0" xfId="7" applyFont="1" applyAlignment="1">
      <alignment vertical="top"/>
    </xf>
    <xf numFmtId="0" fontId="13" fillId="0" borderId="0" xfId="7" applyFont="1" applyAlignment="1">
      <alignment horizontal="center"/>
    </xf>
    <xf numFmtId="0" fontId="12" fillId="0" borderId="0" xfId="7" applyFont="1" applyAlignment="1">
      <alignment horizontal="center"/>
    </xf>
    <xf numFmtId="0" fontId="20" fillId="0" borderId="0" xfId="0" applyFont="1" applyAlignment="1">
      <alignment vertical="center"/>
    </xf>
    <xf numFmtId="0" fontId="5" fillId="0" borderId="0" xfId="0" applyFont="1" applyProtection="1"/>
    <xf numFmtId="0" fontId="8" fillId="0" borderId="0" xfId="1" applyFont="1" applyProtection="1">
      <alignment horizontal="left" vertical="center"/>
    </xf>
    <xf numFmtId="0" fontId="17" fillId="0" borderId="0" xfId="1" applyFont="1" applyProtection="1">
      <alignment horizontal="left" vertical="center"/>
    </xf>
    <xf numFmtId="0" fontId="5" fillId="0" borderId="0" xfId="0" applyFont="1" applyAlignment="1" applyProtection="1">
      <alignment horizontal="left" vertical="center"/>
    </xf>
    <xf numFmtId="0" fontId="2" fillId="0" borderId="0" xfId="17" applyFont="1"/>
    <xf numFmtId="0" fontId="1" fillId="0" borderId="0" xfId="17"/>
    <xf numFmtId="0" fontId="15" fillId="8" borderId="11" xfId="17" applyFont="1" applyFill="1" applyBorder="1" applyAlignment="1">
      <alignment horizontal="center" vertical="center"/>
    </xf>
    <xf numFmtId="0" fontId="15" fillId="8" borderId="5" xfId="17" applyFont="1" applyFill="1" applyBorder="1" applyAlignment="1">
      <alignment horizontal="center" vertical="center"/>
    </xf>
    <xf numFmtId="0" fontId="15" fillId="8" borderId="5" xfId="17" applyFont="1" applyFill="1" applyBorder="1" applyAlignment="1">
      <alignment horizontal="center" vertical="center" wrapText="1"/>
    </xf>
    <xf numFmtId="0" fontId="2" fillId="0" borderId="11" xfId="17" applyFont="1" applyBorder="1" applyAlignment="1">
      <alignment horizontal="center" vertical="center" wrapText="1"/>
    </xf>
    <xf numFmtId="0" fontId="2" fillId="0" borderId="5" xfId="17" applyFont="1" applyBorder="1" applyAlignment="1">
      <alignment horizontal="center" vertical="center"/>
    </xf>
    <xf numFmtId="165" fontId="2" fillId="0" borderId="5" xfId="17" applyNumberFormat="1" applyFont="1" applyBorder="1" applyAlignment="1">
      <alignment horizontal="center" vertical="center"/>
    </xf>
    <xf numFmtId="0" fontId="28" fillId="0" borderId="0" xfId="2" applyFont="1">
      <alignment horizontal="left" vertical="center"/>
    </xf>
    <xf numFmtId="0" fontId="2" fillId="3" borderId="17" xfId="12" applyFont="1" applyFill="1" applyBorder="1" applyAlignment="1" applyProtection="1">
      <alignment horizontal="center" vertical="center" wrapText="1"/>
      <protection locked="0"/>
    </xf>
    <xf numFmtId="0" fontId="2" fillId="0" borderId="0" xfId="2" applyFont="1" applyAlignment="1" applyProtection="1"/>
    <xf numFmtId="0" fontId="2" fillId="0" borderId="0" xfId="1" applyFont="1" applyProtection="1">
      <alignment horizontal="left" vertical="center"/>
    </xf>
    <xf numFmtId="0" fontId="2" fillId="0" borderId="0" xfId="0" applyFont="1" applyProtection="1"/>
    <xf numFmtId="14" fontId="2" fillId="0" borderId="0" xfId="0" applyNumberFormat="1" applyFont="1" applyAlignment="1" applyProtection="1">
      <alignment horizontal="left" vertical="center"/>
    </xf>
    <xf numFmtId="0" fontId="2" fillId="0" borderId="0" xfId="0" applyFont="1" applyAlignment="1" applyProtection="1">
      <alignment horizontal="left" vertical="center"/>
    </xf>
    <xf numFmtId="0" fontId="17" fillId="0" borderId="0" xfId="0" applyFont="1" applyAlignment="1" applyProtection="1">
      <alignment horizontal="left" vertical="center"/>
    </xf>
    <xf numFmtId="0" fontId="21" fillId="0" borderId="0" xfId="9" applyFont="1" applyAlignment="1" applyProtection="1"/>
    <xf numFmtId="0" fontId="8" fillId="0" borderId="0" xfId="0" applyFont="1" applyAlignment="1" applyProtection="1">
      <alignment horizontal="left" vertical="center"/>
    </xf>
    <xf numFmtId="0" fontId="8" fillId="3" borderId="5" xfId="12" applyFont="1" applyFill="1" applyBorder="1" applyAlignment="1" applyProtection="1">
      <alignment horizontal="center" vertical="center" wrapText="1"/>
      <protection locked="0"/>
    </xf>
    <xf numFmtId="0" fontId="5" fillId="0" borderId="0" xfId="1" applyFont="1" applyProtection="1">
      <alignment horizontal="left" vertical="center"/>
    </xf>
    <xf numFmtId="0" fontId="2" fillId="0" borderId="5" xfId="6" applyNumberFormat="1" applyFont="1" applyFill="1" applyBorder="1" applyAlignment="1" applyProtection="1">
      <alignment horizontal="right" vertical="center" shrinkToFit="1"/>
    </xf>
    <xf numFmtId="0" fontId="15" fillId="0" borderId="0" xfId="0" applyFont="1" applyProtection="1"/>
    <xf numFmtId="0" fontId="2" fillId="0" borderId="0" xfId="0" applyFont="1" applyBorder="1" applyAlignment="1" applyProtection="1">
      <alignment horizontal="left" vertical="center"/>
    </xf>
    <xf numFmtId="0" fontId="2" fillId="0" borderId="5" xfId="6" applyNumberFormat="1" applyFont="1" applyFill="1" applyBorder="1" applyAlignment="1" applyProtection="1">
      <alignment horizontal="left" vertical="center" shrinkToFit="1"/>
    </xf>
    <xf numFmtId="0" fontId="2" fillId="0" borderId="0" xfId="16" applyFont="1" applyAlignment="1" applyProtection="1">
      <alignment horizontal="left" vertical="center"/>
    </xf>
    <xf numFmtId="0" fontId="15" fillId="0" borderId="8" xfId="16" applyFont="1" applyFill="1" applyBorder="1" applyAlignment="1" applyProtection="1">
      <alignment vertical="center"/>
    </xf>
    <xf numFmtId="0" fontId="15" fillId="0" borderId="9" xfId="16" applyFont="1" applyFill="1" applyBorder="1" applyAlignment="1" applyProtection="1">
      <alignment vertical="center"/>
    </xf>
    <xf numFmtId="0" fontId="2" fillId="3" borderId="17" xfId="6" applyFont="1" applyBorder="1" applyAlignment="1" applyProtection="1">
      <alignment horizontal="center" vertical="center" wrapText="1"/>
      <protection locked="0"/>
    </xf>
    <xf numFmtId="0" fontId="2" fillId="3" borderId="16" xfId="6" applyFont="1" applyBorder="1" applyAlignment="1" applyProtection="1">
      <alignment horizontal="center" vertical="center" wrapText="1"/>
      <protection locked="0"/>
    </xf>
    <xf numFmtId="164" fontId="17" fillId="0" borderId="7" xfId="1" applyNumberFormat="1" applyFont="1" applyBorder="1" applyAlignment="1" applyProtection="1">
      <alignment vertical="center" wrapText="1"/>
    </xf>
    <xf numFmtId="164" fontId="17" fillId="0" borderId="8" xfId="1" applyNumberFormat="1" applyFont="1" applyBorder="1" applyAlignment="1" applyProtection="1">
      <alignment vertical="center" wrapText="1"/>
    </xf>
    <xf numFmtId="164" fontId="17" fillId="0" borderId="11" xfId="1" applyNumberFormat="1" applyFont="1" applyBorder="1" applyAlignment="1" applyProtection="1">
      <alignment vertical="center" wrapText="1"/>
    </xf>
    <xf numFmtId="164" fontId="17" fillId="0" borderId="9" xfId="1" applyNumberFormat="1" applyFont="1" applyBorder="1" applyAlignment="1" applyProtection="1">
      <alignment vertical="center" wrapText="1"/>
    </xf>
    <xf numFmtId="0" fontId="17" fillId="9" borderId="18" xfId="12" applyFont="1" applyFill="1" applyBorder="1" applyAlignment="1" applyProtection="1">
      <alignment vertical="center" wrapText="1"/>
    </xf>
    <xf numFmtId="0" fontId="8" fillId="3" borderId="5" xfId="6" applyFont="1" applyBorder="1" applyAlignment="1" applyProtection="1">
      <alignment horizontal="center" vertical="center" wrapText="1"/>
      <protection locked="0"/>
    </xf>
    <xf numFmtId="0" fontId="2" fillId="3" borderId="17" xfId="6" applyFont="1" applyBorder="1" applyAlignment="1" applyProtection="1">
      <alignment horizontal="center" vertical="center"/>
      <protection locked="0"/>
    </xf>
    <xf numFmtId="0" fontId="2" fillId="3" borderId="5" xfId="6" applyFont="1" applyBorder="1" applyAlignment="1" applyProtection="1">
      <alignment horizontal="center" vertical="center"/>
      <protection locked="0"/>
    </xf>
    <xf numFmtId="0" fontId="2" fillId="3" borderId="17" xfId="12" applyFont="1" applyFill="1" applyBorder="1" applyAlignment="1" applyProtection="1">
      <alignment horizontal="center" vertical="center"/>
      <protection locked="0"/>
    </xf>
    <xf numFmtId="0" fontId="2" fillId="3" borderId="16" xfId="6" applyFont="1" applyBorder="1" applyAlignment="1" applyProtection="1">
      <alignment horizontal="center" vertical="center"/>
      <protection locked="0"/>
    </xf>
    <xf numFmtId="0" fontId="35" fillId="0" borderId="0" xfId="0" applyFont="1" applyAlignment="1">
      <alignment horizontal="left" vertical="center"/>
    </xf>
    <xf numFmtId="165" fontId="2" fillId="0" borderId="0" xfId="0" applyNumberFormat="1" applyFont="1" applyAlignment="1" applyProtection="1">
      <alignment horizontal="center" vertical="center"/>
    </xf>
    <xf numFmtId="2" fontId="2" fillId="0" borderId="0" xfId="0" applyNumberFormat="1" applyFont="1" applyAlignment="1" applyProtection="1">
      <alignment horizontal="left" vertical="center"/>
    </xf>
    <xf numFmtId="0" fontId="21" fillId="0" borderId="0" xfId="0" applyFont="1" applyAlignment="1" applyProtection="1"/>
    <xf numFmtId="0" fontId="2" fillId="0" borderId="8" xfId="12" applyFont="1" applyFill="1" applyBorder="1" applyAlignment="1" applyProtection="1">
      <alignment vertical="center" wrapText="1"/>
    </xf>
    <xf numFmtId="0" fontId="2" fillId="0" borderId="9" xfId="12" applyFont="1" applyFill="1" applyBorder="1" applyAlignment="1" applyProtection="1">
      <alignment vertical="center" wrapText="1"/>
    </xf>
    <xf numFmtId="0" fontId="17" fillId="3" borderId="5" xfId="1"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vertical="center" wrapText="1"/>
    </xf>
    <xf numFmtId="0" fontId="8" fillId="3" borderId="17" xfId="6" applyFont="1" applyBorder="1" applyAlignment="1" applyProtection="1">
      <alignment horizontal="center" vertical="center" wrapText="1"/>
      <protection locked="0"/>
    </xf>
    <xf numFmtId="0" fontId="5" fillId="0" borderId="0" xfId="7" applyFont="1" applyAlignment="1">
      <alignment vertical="center"/>
    </xf>
    <xf numFmtId="0" fontId="12" fillId="0" borderId="0" xfId="7" applyFont="1" applyAlignment="1">
      <alignment horizontal="center"/>
    </xf>
    <xf numFmtId="0" fontId="10" fillId="0" borderId="0" xfId="7" applyFont="1" applyAlignment="1">
      <alignment horizontal="center" vertical="top"/>
    </xf>
    <xf numFmtId="0" fontId="37" fillId="0" borderId="0" xfId="7" applyFont="1" applyAlignment="1">
      <alignment horizontal="center" vertical="center" wrapText="1"/>
    </xf>
    <xf numFmtId="0" fontId="10" fillId="0" borderId="0" xfId="7" applyFont="1" applyAlignment="1">
      <alignment horizontal="center" wrapText="1"/>
    </xf>
    <xf numFmtId="165" fontId="35" fillId="0" borderId="0" xfId="0" applyNumberFormat="1" applyFont="1" applyAlignment="1">
      <alignment horizontal="center" vertical="center"/>
    </xf>
    <xf numFmtId="0" fontId="16" fillId="0" borderId="0" xfId="7" applyFont="1" applyAlignment="1">
      <alignment horizontal="right" vertical="center"/>
    </xf>
    <xf numFmtId="0" fontId="34" fillId="0" borderId="0" xfId="0" applyFont="1" applyAlignment="1">
      <alignment horizontal="center"/>
    </xf>
    <xf numFmtId="0" fontId="13" fillId="0" borderId="0" xfId="7" applyFont="1" applyAlignment="1">
      <alignment horizontal="center"/>
    </xf>
    <xf numFmtId="0" fontId="14" fillId="0" borderId="0" xfId="7" applyFont="1" applyAlignment="1">
      <alignment horizontal="center"/>
    </xf>
    <xf numFmtId="0" fontId="22" fillId="0" borderId="0" xfId="14" applyAlignment="1" applyProtection="1">
      <alignment horizontal="center"/>
      <protection locked="0"/>
    </xf>
    <xf numFmtId="0" fontId="15" fillId="0" borderId="0" xfId="7" applyFont="1" applyAlignment="1">
      <alignment horizontal="center" vertical="center"/>
    </xf>
    <xf numFmtId="49" fontId="13" fillId="0" borderId="0" xfId="7" applyNumberFormat="1" applyFont="1" applyAlignment="1">
      <alignment horizontal="center"/>
    </xf>
    <xf numFmtId="0" fontId="2" fillId="0" borderId="12"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18" fillId="0" borderId="7" xfId="0" applyFont="1" applyBorder="1" applyAlignment="1" applyProtection="1">
      <alignment horizontal="right" vertical="top" wrapText="1"/>
    </xf>
    <xf numFmtId="0" fontId="18" fillId="0" borderId="8" xfId="0" applyFont="1" applyBorder="1" applyAlignment="1" applyProtection="1">
      <alignment horizontal="right" vertical="top" wrapText="1"/>
    </xf>
    <xf numFmtId="0" fontId="18" fillId="0" borderId="11" xfId="0" applyFont="1" applyBorder="1" applyAlignment="1" applyProtection="1">
      <alignment horizontal="right" vertical="top" wrapText="1"/>
    </xf>
    <xf numFmtId="165" fontId="15" fillId="3" borderId="8" xfId="0" applyNumberFormat="1" applyFont="1" applyFill="1" applyBorder="1" applyAlignment="1" applyProtection="1">
      <alignment horizontal="center" vertical="center" wrapText="1"/>
      <protection locked="0"/>
    </xf>
    <xf numFmtId="165" fontId="15" fillId="3" borderId="9" xfId="0" applyNumberFormat="1" applyFont="1" applyFill="1" applyBorder="1" applyAlignment="1" applyProtection="1">
      <alignment horizontal="center" vertical="center" wrapText="1"/>
      <protection locked="0"/>
    </xf>
    <xf numFmtId="0" fontId="3" fillId="0" borderId="2" xfId="1" applyFont="1" applyBorder="1" applyAlignment="1" applyProtection="1">
      <alignment horizontal="center" vertical="center"/>
    </xf>
    <xf numFmtId="0" fontId="3" fillId="0" borderId="3" xfId="1" applyFont="1" applyBorder="1" applyAlignment="1" applyProtection="1">
      <alignment horizontal="center" vertical="center"/>
    </xf>
    <xf numFmtId="0" fontId="3" fillId="0" borderId="4" xfId="1" applyFont="1" applyBorder="1" applyAlignment="1" applyProtection="1">
      <alignment horizontal="center" vertical="center"/>
    </xf>
    <xf numFmtId="0" fontId="17" fillId="6" borderId="12" xfId="0" applyFont="1" applyFill="1" applyBorder="1" applyAlignment="1" applyProtection="1">
      <alignment horizontal="left" vertical="center" wrapText="1"/>
    </xf>
    <xf numFmtId="0" fontId="17" fillId="6" borderId="8" xfId="0" applyFont="1" applyFill="1" applyBorder="1" applyAlignment="1" applyProtection="1">
      <alignment horizontal="left" vertical="center" wrapText="1"/>
    </xf>
    <xf numFmtId="0" fontId="17" fillId="0" borderId="7" xfId="0" applyFont="1" applyFill="1" applyBorder="1" applyAlignment="1" applyProtection="1">
      <alignment horizontal="right" vertical="center" wrapText="1"/>
    </xf>
    <xf numFmtId="0" fontId="17" fillId="0" borderId="8" xfId="0" applyFont="1" applyFill="1" applyBorder="1" applyAlignment="1" applyProtection="1">
      <alignment horizontal="right" vertical="center" wrapText="1"/>
    </xf>
    <xf numFmtId="164" fontId="17" fillId="0" borderId="7" xfId="0" applyNumberFormat="1" applyFont="1" applyFill="1" applyBorder="1" applyAlignment="1" applyProtection="1">
      <alignment horizontal="right" vertical="center" wrapText="1"/>
    </xf>
    <xf numFmtId="164" fontId="17" fillId="0" borderId="8" xfId="0" applyNumberFormat="1" applyFont="1" applyFill="1" applyBorder="1" applyAlignment="1" applyProtection="1">
      <alignment horizontal="right" vertical="center" wrapText="1"/>
    </xf>
    <xf numFmtId="0" fontId="17" fillId="6" borderId="7" xfId="0" applyFont="1" applyFill="1" applyBorder="1" applyAlignment="1" applyProtection="1">
      <alignment horizontal="right" vertical="center" wrapText="1"/>
    </xf>
    <xf numFmtId="0" fontId="17" fillId="6" borderId="8" xfId="0" applyFont="1" applyFill="1" applyBorder="1" applyAlignment="1" applyProtection="1">
      <alignment horizontal="right" vertical="center" wrapText="1"/>
    </xf>
    <xf numFmtId="0" fontId="9" fillId="0" borderId="7" xfId="0" applyFont="1" applyFill="1" applyBorder="1" applyAlignment="1" applyProtection="1">
      <alignment horizontal="right" vertical="center" wrapText="1"/>
    </xf>
    <xf numFmtId="0" fontId="9" fillId="0" borderId="8" xfId="0" applyFont="1" applyFill="1" applyBorder="1" applyAlignment="1" applyProtection="1">
      <alignment horizontal="right" vertical="center" wrapText="1"/>
    </xf>
    <xf numFmtId="0" fontId="15" fillId="0" borderId="12" xfId="0" applyFont="1" applyFill="1" applyBorder="1" applyAlignment="1" applyProtection="1">
      <alignment horizontal="left" vertical="center"/>
    </xf>
    <xf numFmtId="0" fontId="15" fillId="0" borderId="8" xfId="0" applyFont="1" applyFill="1" applyBorder="1" applyAlignment="1" applyProtection="1">
      <alignment horizontal="left" vertical="center"/>
    </xf>
    <xf numFmtId="0" fontId="15" fillId="0" borderId="9" xfId="0" applyFont="1" applyFill="1" applyBorder="1" applyAlignment="1" applyProtection="1">
      <alignment horizontal="left" vertical="center"/>
    </xf>
    <xf numFmtId="164" fontId="9" fillId="3" borderId="7" xfId="0" applyNumberFormat="1" applyFont="1" applyFill="1" applyBorder="1" applyAlignment="1" applyProtection="1">
      <alignment horizontal="center" vertical="center"/>
      <protection locked="0"/>
    </xf>
    <xf numFmtId="164" fontId="9" fillId="3" borderId="8" xfId="0" applyNumberFormat="1" applyFont="1" applyFill="1" applyBorder="1" applyAlignment="1" applyProtection="1">
      <alignment horizontal="center" vertical="center"/>
      <protection locked="0"/>
    </xf>
    <xf numFmtId="164" fontId="9" fillId="3" borderId="11" xfId="0" applyNumberFormat="1" applyFont="1" applyFill="1" applyBorder="1" applyAlignment="1" applyProtection="1">
      <alignment horizontal="center" vertical="center"/>
      <protection locked="0"/>
    </xf>
    <xf numFmtId="0" fontId="9" fillId="6" borderId="7" xfId="0" applyFont="1" applyFill="1" applyBorder="1" applyAlignment="1" applyProtection="1">
      <alignment horizontal="right" vertical="center" wrapText="1"/>
    </xf>
    <xf numFmtId="0" fontId="9" fillId="6" borderId="11" xfId="0" applyFont="1" applyFill="1" applyBorder="1" applyAlignment="1" applyProtection="1">
      <alignment horizontal="right" vertical="center" wrapText="1"/>
    </xf>
    <xf numFmtId="164" fontId="9" fillId="0" borderId="7" xfId="0" applyNumberFormat="1" applyFont="1" applyFill="1" applyBorder="1" applyAlignment="1" applyProtection="1">
      <alignment horizontal="center" vertical="center"/>
    </xf>
    <xf numFmtId="164" fontId="9" fillId="0" borderId="11" xfId="0" applyNumberFormat="1" applyFont="1" applyFill="1" applyBorder="1" applyAlignment="1" applyProtection="1">
      <alignment horizontal="center" vertical="center"/>
    </xf>
    <xf numFmtId="164" fontId="8" fillId="0" borderId="7" xfId="0" applyNumberFormat="1" applyFont="1" applyBorder="1" applyAlignment="1" applyProtection="1">
      <alignment horizontal="center" vertical="center"/>
    </xf>
    <xf numFmtId="164" fontId="8" fillId="0" borderId="8" xfId="0" applyNumberFormat="1" applyFont="1" applyBorder="1" applyAlignment="1" applyProtection="1">
      <alignment horizontal="center" vertical="center"/>
    </xf>
    <xf numFmtId="164" fontId="8" fillId="0" borderId="9" xfId="0" applyNumberFormat="1" applyFont="1" applyBorder="1" applyAlignment="1" applyProtection="1">
      <alignment horizontal="center" vertical="center"/>
    </xf>
    <xf numFmtId="10" fontId="17" fillId="6" borderId="7" xfId="0" applyNumberFormat="1" applyFont="1" applyFill="1" applyBorder="1" applyAlignment="1" applyProtection="1">
      <alignment horizontal="center" vertical="center"/>
    </xf>
    <xf numFmtId="10" fontId="17" fillId="6" borderId="8" xfId="0" applyNumberFormat="1" applyFont="1" applyFill="1" applyBorder="1" applyAlignment="1" applyProtection="1">
      <alignment horizontal="center" vertical="center"/>
    </xf>
    <xf numFmtId="10" fontId="17" fillId="6" borderId="9" xfId="0" applyNumberFormat="1" applyFont="1" applyFill="1" applyBorder="1" applyAlignment="1" applyProtection="1">
      <alignment horizontal="center" vertical="center"/>
    </xf>
    <xf numFmtId="0" fontId="2" fillId="10" borderId="7" xfId="12" applyFont="1" applyFill="1" applyBorder="1" applyAlignment="1" applyProtection="1">
      <alignment horizontal="center" vertical="center" wrapText="1"/>
    </xf>
    <xf numFmtId="0" fontId="2" fillId="10" borderId="8" xfId="12" applyFont="1" applyFill="1" applyBorder="1" applyAlignment="1" applyProtection="1">
      <alignment horizontal="center" vertical="center" wrapText="1"/>
    </xf>
    <xf numFmtId="0" fontId="2" fillId="0" borderId="7" xfId="12" applyFont="1" applyFill="1" applyBorder="1" applyAlignment="1" applyProtection="1">
      <alignment horizontal="right" vertical="center" wrapText="1"/>
    </xf>
    <xf numFmtId="0" fontId="2" fillId="0" borderId="8" xfId="12" applyFont="1" applyFill="1" applyBorder="1" applyAlignment="1" applyProtection="1">
      <alignment horizontal="right" vertical="center" wrapText="1"/>
    </xf>
    <xf numFmtId="0" fontId="2" fillId="0" borderId="11" xfId="12" applyFont="1" applyFill="1" applyBorder="1" applyAlignment="1" applyProtection="1">
      <alignment horizontal="right" vertical="center" wrapText="1"/>
    </xf>
    <xf numFmtId="0" fontId="2" fillId="10" borderId="7" xfId="12" applyFont="1" applyFill="1" applyBorder="1" applyAlignment="1" applyProtection="1">
      <alignment horizontal="left" vertical="center" wrapText="1"/>
    </xf>
    <xf numFmtId="0" fontId="2" fillId="10" borderId="8" xfId="12" applyFont="1" applyFill="1" applyBorder="1" applyAlignment="1" applyProtection="1">
      <alignment horizontal="left" vertical="center" wrapText="1"/>
    </xf>
    <xf numFmtId="0" fontId="2" fillId="10" borderId="11" xfId="12" applyFont="1" applyFill="1" applyBorder="1" applyAlignment="1" applyProtection="1">
      <alignment horizontal="left" vertical="center" wrapText="1"/>
    </xf>
    <xf numFmtId="0" fontId="8" fillId="3" borderId="5" xfId="6" applyNumberFormat="1" applyFont="1" applyBorder="1" applyAlignment="1" applyProtection="1">
      <alignment horizontal="center" vertical="center" wrapText="1"/>
      <protection locked="0"/>
    </xf>
    <xf numFmtId="0" fontId="8" fillId="3" borderId="7" xfId="6" applyNumberFormat="1" applyFont="1" applyBorder="1" applyAlignment="1" applyProtection="1">
      <alignment horizontal="left" vertical="center" wrapText="1"/>
      <protection locked="0"/>
    </xf>
    <xf numFmtId="0" fontId="8" fillId="3" borderId="8" xfId="6" applyNumberFormat="1" applyFont="1" applyBorder="1" applyAlignment="1" applyProtection="1">
      <alignment horizontal="left" vertical="center" wrapText="1"/>
      <protection locked="0"/>
    </xf>
    <xf numFmtId="0" fontId="8" fillId="3" borderId="9" xfId="6" applyNumberFormat="1" applyFont="1" applyBorder="1" applyAlignment="1" applyProtection="1">
      <alignment horizontal="left" vertical="center" wrapText="1"/>
      <protection locked="0"/>
    </xf>
    <xf numFmtId="0" fontId="8" fillId="3" borderId="12" xfId="6" applyNumberFormat="1" applyFont="1" applyBorder="1" applyAlignment="1" applyProtection="1">
      <alignment horizontal="left" vertical="center" wrapText="1"/>
      <protection locked="0"/>
    </xf>
    <xf numFmtId="0" fontId="8" fillId="3" borderId="11" xfId="6" applyNumberFormat="1" applyFont="1" applyBorder="1" applyAlignment="1" applyProtection="1">
      <alignment horizontal="left" vertical="center" wrapText="1"/>
      <protection locked="0"/>
    </xf>
    <xf numFmtId="165" fontId="8" fillId="3" borderId="5" xfId="27" applyNumberFormat="1" applyFont="1" applyBorder="1" applyAlignment="1" applyProtection="1">
      <alignment horizontal="center" vertical="center"/>
      <protection locked="0"/>
    </xf>
    <xf numFmtId="0" fontId="2" fillId="0" borderId="12" xfId="12" applyFont="1" applyFill="1" applyBorder="1" applyAlignment="1" applyProtection="1">
      <alignment horizontal="left" vertical="top" wrapText="1"/>
    </xf>
    <xf numFmtId="0" fontId="2" fillId="0" borderId="8" xfId="12" applyFont="1" applyFill="1" applyBorder="1" applyAlignment="1" applyProtection="1">
      <alignment horizontal="left" vertical="top" wrapText="1"/>
    </xf>
    <xf numFmtId="0" fontId="2" fillId="0" borderId="9" xfId="12" applyFont="1" applyFill="1" applyBorder="1" applyAlignment="1" applyProtection="1">
      <alignment horizontal="left" vertical="top" wrapText="1"/>
    </xf>
    <xf numFmtId="0" fontId="2" fillId="3" borderId="10" xfId="6" applyNumberFormat="1" applyFont="1" applyBorder="1" applyProtection="1">
      <alignment horizontal="left" vertical="top" wrapText="1"/>
      <protection locked="0"/>
    </xf>
    <xf numFmtId="0" fontId="2" fillId="3" borderId="5" xfId="6" applyNumberFormat="1" applyFont="1" applyBorder="1" applyProtection="1">
      <alignment horizontal="left" vertical="top" wrapText="1"/>
      <protection locked="0"/>
    </xf>
    <xf numFmtId="0" fontId="2" fillId="3" borderId="17" xfId="6" applyNumberFormat="1" applyFont="1" applyBorder="1" applyProtection="1">
      <alignment horizontal="left" vertical="top" wrapText="1"/>
      <protection locked="0"/>
    </xf>
    <xf numFmtId="0" fontId="17" fillId="10" borderId="12" xfId="10" applyFont="1" applyFill="1" applyBorder="1" applyAlignment="1" applyProtection="1">
      <alignment horizontal="left" vertical="center" wrapText="1"/>
    </xf>
    <xf numFmtId="0" fontId="17" fillId="10" borderId="8" xfId="10" applyFont="1" applyFill="1" applyBorder="1" applyAlignment="1" applyProtection="1">
      <alignment horizontal="left" vertical="center" wrapText="1"/>
    </xf>
    <xf numFmtId="0" fontId="17" fillId="10" borderId="11" xfId="10" applyFont="1" applyFill="1" applyBorder="1" applyAlignment="1" applyProtection="1">
      <alignment horizontal="left" vertical="center" wrapText="1"/>
    </xf>
    <xf numFmtId="0" fontId="2" fillId="11" borderId="8" xfId="12" applyFont="1" applyFill="1" applyBorder="1" applyAlignment="1" applyProtection="1">
      <alignment horizontal="center" vertical="center" wrapText="1"/>
    </xf>
    <xf numFmtId="0" fontId="2" fillId="11" borderId="11" xfId="12" applyFont="1" applyFill="1" applyBorder="1" applyAlignment="1" applyProtection="1">
      <alignment horizontal="center" vertical="center" wrapText="1"/>
    </xf>
    <xf numFmtId="0" fontId="2" fillId="0" borderId="6" xfId="12" applyFont="1" applyFill="1" applyBorder="1" applyAlignment="1" applyProtection="1">
      <alignment horizontal="left" vertical="top" wrapText="1"/>
    </xf>
    <xf numFmtId="0" fontId="2" fillId="0" borderId="1" xfId="12" applyFont="1" applyFill="1" applyBorder="1" applyAlignment="1" applyProtection="1">
      <alignment horizontal="left" vertical="top" wrapText="1"/>
    </xf>
    <xf numFmtId="0" fontId="2" fillId="0" borderId="13" xfId="12" applyFont="1" applyFill="1" applyBorder="1" applyAlignment="1" applyProtection="1">
      <alignment horizontal="left" vertical="top" wrapText="1"/>
    </xf>
    <xf numFmtId="0" fontId="6" fillId="0" borderId="12"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7"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164" fontId="2" fillId="3" borderId="7" xfId="4" applyNumberFormat="1" applyFont="1" applyFill="1" applyBorder="1" applyAlignment="1" applyProtection="1">
      <alignment horizontal="center" vertical="center" shrinkToFit="1"/>
      <protection locked="0"/>
    </xf>
    <xf numFmtId="164" fontId="2" fillId="3" borderId="8" xfId="4" applyNumberFormat="1" applyFont="1" applyFill="1" applyBorder="1" applyAlignment="1" applyProtection="1">
      <alignment horizontal="center" vertical="center" shrinkToFit="1"/>
      <protection locked="0"/>
    </xf>
    <xf numFmtId="164" fontId="2" fillId="3" borderId="11" xfId="4" applyNumberFormat="1" applyFont="1" applyFill="1" applyBorder="1" applyAlignment="1" applyProtection="1">
      <alignment horizontal="center" vertical="center" shrinkToFit="1"/>
      <protection locked="0"/>
    </xf>
    <xf numFmtId="164" fontId="8" fillId="0" borderId="7" xfId="4" applyNumberFormat="1" applyFont="1" applyFill="1" applyBorder="1" applyAlignment="1" applyProtection="1">
      <alignment horizontal="center" vertical="center" shrinkToFit="1"/>
    </xf>
    <xf numFmtId="164" fontId="8" fillId="0" borderId="8" xfId="4" applyNumberFormat="1" applyFont="1" applyFill="1" applyBorder="1" applyAlignment="1" applyProtection="1">
      <alignment horizontal="center" vertical="center" shrinkToFit="1"/>
    </xf>
    <xf numFmtId="164" fontId="8" fillId="0" borderId="9" xfId="4" applyNumberFormat="1" applyFont="1" applyFill="1" applyBorder="1" applyAlignment="1" applyProtection="1">
      <alignment horizontal="center" vertical="center" shrinkToFit="1"/>
    </xf>
    <xf numFmtId="1" fontId="5" fillId="0" borderId="12" xfId="2" applyNumberFormat="1" applyFont="1" applyFill="1" applyBorder="1" applyAlignment="1" applyProtection="1">
      <alignment horizontal="left" vertical="center"/>
    </xf>
    <xf numFmtId="1" fontId="5" fillId="0" borderId="8" xfId="2" applyNumberFormat="1" applyFont="1" applyFill="1" applyBorder="1" applyAlignment="1" applyProtection="1">
      <alignment horizontal="left" vertical="center"/>
    </xf>
    <xf numFmtId="1" fontId="5" fillId="0" borderId="11" xfId="2" applyNumberFormat="1" applyFont="1" applyFill="1" applyBorder="1" applyAlignment="1" applyProtection="1">
      <alignment horizontal="left" vertical="center"/>
    </xf>
    <xf numFmtId="164" fontId="8" fillId="0" borderId="32" xfId="4" applyNumberFormat="1" applyFont="1" applyFill="1" applyBorder="1" applyAlignment="1" applyProtection="1">
      <alignment horizontal="center" vertical="center" shrinkToFit="1"/>
    </xf>
    <xf numFmtId="164" fontId="8" fillId="0" borderId="1" xfId="4" applyNumberFormat="1" applyFont="1" applyFill="1" applyBorder="1" applyAlignment="1" applyProtection="1">
      <alignment horizontal="center" vertical="center" shrinkToFit="1"/>
    </xf>
    <xf numFmtId="164" fontId="8" fillId="0" borderId="13" xfId="4" applyNumberFormat="1" applyFont="1" applyFill="1" applyBorder="1" applyAlignment="1" applyProtection="1">
      <alignment horizontal="center" vertical="center" shrinkToFit="1"/>
    </xf>
    <xf numFmtId="1" fontId="5" fillId="0" borderId="6" xfId="2" applyNumberFormat="1" applyFont="1" applyFill="1" applyBorder="1" applyAlignment="1" applyProtection="1">
      <alignment horizontal="left" vertical="center"/>
    </xf>
    <xf numFmtId="1" fontId="5" fillId="0" borderId="1" xfId="2" applyNumberFormat="1" applyFont="1" applyFill="1" applyBorder="1" applyAlignment="1" applyProtection="1">
      <alignment horizontal="left" vertical="center"/>
    </xf>
    <xf numFmtId="1" fontId="5" fillId="0" borderId="33" xfId="2" applyNumberFormat="1" applyFont="1" applyFill="1" applyBorder="1" applyAlignment="1" applyProtection="1">
      <alignment horizontal="left" vertical="center"/>
    </xf>
    <xf numFmtId="0" fontId="15" fillId="0" borderId="7" xfId="4" applyFont="1" applyFill="1" applyBorder="1" applyAlignment="1" applyProtection="1">
      <alignment horizontal="center" vertical="center"/>
    </xf>
    <xf numFmtId="0" fontId="15" fillId="0" borderId="8" xfId="4" applyFont="1" applyFill="1" applyBorder="1" applyAlignment="1" applyProtection="1">
      <alignment horizontal="center" vertical="center"/>
    </xf>
    <xf numFmtId="0" fontId="15" fillId="0" borderId="11" xfId="4" applyFont="1" applyFill="1" applyBorder="1" applyAlignment="1" applyProtection="1">
      <alignment horizontal="center" vertical="center"/>
    </xf>
    <xf numFmtId="0" fontId="15" fillId="0" borderId="34" xfId="4" applyFont="1" applyFill="1" applyBorder="1" applyAlignment="1" applyProtection="1">
      <alignment horizontal="center" vertical="center" wrapText="1"/>
    </xf>
    <xf numFmtId="0" fontId="15" fillId="0" borderId="18" xfId="4" applyFont="1" applyFill="1" applyBorder="1" applyAlignment="1" applyProtection="1">
      <alignment horizontal="center" vertical="center" wrapText="1"/>
    </xf>
    <xf numFmtId="0" fontId="15" fillId="0" borderId="31" xfId="4" applyFont="1" applyFill="1" applyBorder="1" applyAlignment="1" applyProtection="1">
      <alignment horizontal="center" vertical="center" wrapText="1"/>
    </xf>
    <xf numFmtId="0" fontId="15" fillId="0" borderId="44" xfId="4" applyFont="1" applyFill="1" applyBorder="1" applyAlignment="1" applyProtection="1">
      <alignment horizontal="center" vertical="center" wrapText="1"/>
    </xf>
    <xf numFmtId="0" fontId="15" fillId="0" borderId="45" xfId="4" applyFont="1" applyFill="1" applyBorder="1" applyAlignment="1" applyProtection="1">
      <alignment horizontal="center" vertical="center" wrapText="1"/>
    </xf>
    <xf numFmtId="0" fontId="15" fillId="0" borderId="46" xfId="4" applyFont="1" applyFill="1" applyBorder="1" applyAlignment="1" applyProtection="1">
      <alignment horizontal="center" vertical="center" wrapText="1"/>
    </xf>
    <xf numFmtId="0" fontId="15" fillId="0" borderId="24" xfId="4" applyFont="1" applyFill="1" applyBorder="1" applyAlignment="1" applyProtection="1">
      <alignment horizontal="center" vertical="center" shrinkToFit="1"/>
    </xf>
    <xf numFmtId="0" fontId="15" fillId="0" borderId="25" xfId="4" applyFont="1" applyFill="1" applyBorder="1" applyAlignment="1" applyProtection="1">
      <alignment horizontal="center" vertical="center" shrinkToFit="1"/>
    </xf>
    <xf numFmtId="0" fontId="15" fillId="0" borderId="26" xfId="4" applyFont="1" applyFill="1" applyBorder="1" applyAlignment="1" applyProtection="1">
      <alignment horizontal="center" vertical="center" shrinkToFit="1"/>
    </xf>
    <xf numFmtId="0" fontId="2" fillId="3" borderId="24" xfId="4" applyFont="1" applyFill="1" applyBorder="1" applyAlignment="1" applyProtection="1">
      <alignment horizontal="center" vertical="center" shrinkToFit="1"/>
      <protection locked="0"/>
    </xf>
    <xf numFmtId="0" fontId="2" fillId="3" borderId="25" xfId="4" applyFont="1" applyFill="1" applyBorder="1" applyAlignment="1" applyProtection="1">
      <alignment horizontal="center" vertical="center" shrinkToFit="1"/>
      <protection locked="0"/>
    </xf>
    <xf numFmtId="0" fontId="2" fillId="3" borderId="26" xfId="4" applyFont="1" applyFill="1" applyBorder="1" applyAlignment="1" applyProtection="1">
      <alignment horizontal="center" vertical="center" shrinkToFit="1"/>
      <protection locked="0"/>
    </xf>
    <xf numFmtId="164" fontId="2" fillId="3" borderId="32" xfId="4" applyNumberFormat="1" applyFont="1" applyFill="1" applyBorder="1" applyAlignment="1" applyProtection="1">
      <alignment horizontal="center" vertical="center" shrinkToFit="1"/>
      <protection locked="0"/>
    </xf>
    <xf numFmtId="164" fontId="2" fillId="3" borderId="1" xfId="4" applyNumberFormat="1" applyFont="1" applyFill="1" applyBorder="1" applyAlignment="1" applyProtection="1">
      <alignment horizontal="center" vertical="center" shrinkToFit="1"/>
      <protection locked="0"/>
    </xf>
    <xf numFmtId="164" fontId="2" fillId="3" borderId="33" xfId="4" applyNumberFormat="1" applyFont="1" applyFill="1" applyBorder="1" applyAlignment="1" applyProtection="1">
      <alignment horizontal="center" vertical="center" shrinkToFit="1"/>
      <protection locked="0"/>
    </xf>
    <xf numFmtId="0" fontId="31" fillId="0" borderId="30" xfId="4" applyFont="1" applyFill="1" applyBorder="1" applyAlignment="1" applyProtection="1">
      <alignment horizontal="center" vertical="center"/>
    </xf>
    <xf numFmtId="0" fontId="31" fillId="0" borderId="18" xfId="4" applyFont="1" applyFill="1" applyBorder="1" applyAlignment="1" applyProtection="1">
      <alignment horizontal="center" vertical="center"/>
    </xf>
    <xf numFmtId="0" fontId="31" fillId="0" borderId="40" xfId="4" applyFont="1" applyFill="1" applyBorder="1" applyAlignment="1" applyProtection="1">
      <alignment horizontal="center" vertical="center"/>
    </xf>
    <xf numFmtId="0" fontId="31" fillId="0" borderId="47" xfId="4" applyFont="1" applyFill="1" applyBorder="1" applyAlignment="1" applyProtection="1">
      <alignment horizontal="center" vertical="center"/>
    </xf>
    <xf numFmtId="0" fontId="31" fillId="0" borderId="45" xfId="4" applyFont="1" applyFill="1" applyBorder="1" applyAlignment="1" applyProtection="1">
      <alignment horizontal="center" vertical="center"/>
    </xf>
    <xf numFmtId="0" fontId="31" fillId="0" borderId="48" xfId="4" applyFont="1" applyFill="1" applyBorder="1" applyAlignment="1" applyProtection="1">
      <alignment horizontal="center" vertical="center"/>
    </xf>
    <xf numFmtId="0" fontId="17" fillId="0" borderId="12" xfId="12" applyFont="1" applyFill="1" applyBorder="1" applyAlignment="1" applyProtection="1">
      <alignment horizontal="left" vertical="center" wrapText="1"/>
    </xf>
    <xf numFmtId="0" fontId="17" fillId="0" borderId="8" xfId="12" applyFont="1" applyFill="1" applyBorder="1" applyAlignment="1" applyProtection="1">
      <alignment horizontal="left" vertical="center" wrapText="1"/>
    </xf>
    <xf numFmtId="0" fontId="17" fillId="0" borderId="9" xfId="12" applyFont="1" applyFill="1" applyBorder="1" applyAlignment="1" applyProtection="1">
      <alignment horizontal="left" vertical="center" wrapText="1"/>
    </xf>
    <xf numFmtId="0" fontId="17" fillId="6" borderId="11" xfId="0" applyFont="1" applyFill="1" applyBorder="1" applyAlignment="1" applyProtection="1">
      <alignment horizontal="left" vertical="center" wrapText="1"/>
    </xf>
    <xf numFmtId="0" fontId="2" fillId="3" borderId="10" xfId="6" applyFont="1" applyBorder="1" applyProtection="1">
      <alignment horizontal="left" vertical="top" wrapText="1"/>
      <protection locked="0"/>
    </xf>
    <xf numFmtId="0" fontId="2" fillId="3" borderId="5" xfId="6" applyFont="1" applyBorder="1" applyProtection="1">
      <alignment horizontal="left" vertical="top" wrapText="1"/>
      <protection locked="0"/>
    </xf>
    <xf numFmtId="0" fontId="2" fillId="3" borderId="17" xfId="6" applyFont="1" applyBorder="1" applyProtection="1">
      <alignment horizontal="left" vertical="top" wrapText="1"/>
      <protection locked="0"/>
    </xf>
    <xf numFmtId="0" fontId="2" fillId="0" borderId="10"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8" xfId="12" applyFont="1" applyFill="1" applyBorder="1" applyAlignment="1" applyProtection="1">
      <alignment horizontal="center" vertical="center" wrapText="1"/>
    </xf>
    <xf numFmtId="165" fontId="2" fillId="3" borderId="5" xfId="12" applyNumberFormat="1" applyFont="1" applyFill="1" applyBorder="1" applyAlignment="1" applyProtection="1">
      <alignment horizontal="center" vertical="center"/>
      <protection locked="0"/>
    </xf>
    <xf numFmtId="0" fontId="2" fillId="3" borderId="7" xfId="6" applyNumberFormat="1" applyFont="1" applyBorder="1" applyAlignment="1" applyProtection="1">
      <alignment horizontal="left" vertical="center" shrinkToFit="1"/>
      <protection locked="0"/>
    </xf>
    <xf numFmtId="0" fontId="2" fillId="3" borderId="8" xfId="6" applyNumberFormat="1" applyFont="1" applyBorder="1" applyAlignment="1" applyProtection="1">
      <alignment horizontal="left" vertical="center" shrinkToFit="1"/>
      <protection locked="0"/>
    </xf>
    <xf numFmtId="0" fontId="2" fillId="0" borderId="7" xfId="12" applyFont="1" applyFill="1" applyBorder="1" applyAlignment="1" applyProtection="1">
      <alignment horizontal="right" vertical="center" shrinkToFit="1"/>
    </xf>
    <xf numFmtId="0" fontId="2" fillId="0" borderId="8" xfId="12" applyFont="1" applyFill="1" applyBorder="1" applyAlignment="1" applyProtection="1">
      <alignment horizontal="right" vertical="center" shrinkToFit="1"/>
    </xf>
    <xf numFmtId="0" fontId="2" fillId="3" borderId="7" xfId="12" applyFont="1" applyFill="1" applyBorder="1" applyAlignment="1" applyProtection="1">
      <alignment horizontal="left" vertical="center" shrinkToFit="1"/>
      <protection locked="0"/>
    </xf>
    <xf numFmtId="0" fontId="2" fillId="3" borderId="8" xfId="12" applyFont="1" applyFill="1" applyBorder="1" applyAlignment="1" applyProtection="1">
      <alignment horizontal="left" vertical="center" shrinkToFit="1"/>
      <protection locked="0"/>
    </xf>
    <xf numFmtId="0" fontId="2" fillId="3" borderId="11" xfId="12" applyFont="1" applyFill="1" applyBorder="1" applyAlignment="1" applyProtection="1">
      <alignment horizontal="left" vertical="center" shrinkToFit="1"/>
      <protection locked="0"/>
    </xf>
    <xf numFmtId="0" fontId="2" fillId="3" borderId="7" xfId="0" applyFont="1" applyFill="1" applyBorder="1" applyAlignment="1" applyProtection="1">
      <alignment horizontal="left" vertical="center" shrinkToFit="1"/>
      <protection locked="0"/>
    </xf>
    <xf numFmtId="0" fontId="2" fillId="3" borderId="8" xfId="0" applyFont="1" applyFill="1" applyBorder="1" applyAlignment="1" applyProtection="1">
      <alignment horizontal="left" vertical="center" shrinkToFit="1"/>
      <protection locked="0"/>
    </xf>
    <xf numFmtId="0" fontId="2" fillId="3" borderId="11" xfId="0" applyFont="1" applyFill="1" applyBorder="1" applyAlignment="1" applyProtection="1">
      <alignment horizontal="left" vertical="center" shrinkToFit="1"/>
      <protection locked="0"/>
    </xf>
    <xf numFmtId="0" fontId="2" fillId="0" borderId="7" xfId="6" applyNumberFormat="1" applyFont="1" applyFill="1" applyBorder="1" applyAlignment="1" applyProtection="1">
      <alignment horizontal="right" vertical="center" shrinkToFit="1"/>
    </xf>
    <xf numFmtId="0" fontId="2" fillId="0" borderId="8" xfId="6" applyNumberFormat="1" applyFont="1" applyFill="1" applyBorder="1" applyAlignment="1" applyProtection="1">
      <alignment horizontal="right" vertical="center" shrinkToFit="1"/>
    </xf>
    <xf numFmtId="0" fontId="2" fillId="3" borderId="7" xfId="6" applyNumberFormat="1" applyFont="1" applyBorder="1" applyAlignment="1" applyProtection="1">
      <alignment horizontal="center" vertical="center" shrinkToFit="1"/>
      <protection locked="0"/>
    </xf>
    <xf numFmtId="0" fontId="2" fillId="3" borderId="11" xfId="6" applyNumberFormat="1" applyFont="1" applyBorder="1" applyAlignment="1" applyProtection="1">
      <alignment horizontal="center" vertical="center" shrinkToFit="1"/>
      <protection locked="0"/>
    </xf>
    <xf numFmtId="0" fontId="2" fillId="3" borderId="5" xfId="6" applyNumberFormat="1" applyFont="1" applyBorder="1" applyAlignment="1" applyProtection="1">
      <alignment horizontal="left" vertical="center" shrinkToFit="1"/>
      <protection locked="0"/>
    </xf>
    <xf numFmtId="0" fontId="2" fillId="3" borderId="17" xfId="6" applyNumberFormat="1" applyFont="1" applyBorder="1" applyAlignment="1" applyProtection="1">
      <alignment horizontal="left" vertical="center" shrinkToFit="1"/>
      <protection locked="0"/>
    </xf>
    <xf numFmtId="0" fontId="2" fillId="0" borderId="12" xfId="12" applyFont="1" applyFill="1" applyBorder="1" applyAlignment="1" applyProtection="1">
      <alignment horizontal="left" vertical="center" wrapText="1"/>
    </xf>
    <xf numFmtId="0" fontId="2" fillId="0" borderId="8" xfId="12" applyFont="1" applyFill="1" applyBorder="1" applyAlignment="1" applyProtection="1">
      <alignment horizontal="left" vertical="center" wrapText="1"/>
    </xf>
    <xf numFmtId="0" fontId="2" fillId="0" borderId="11" xfId="12" applyFont="1" applyFill="1" applyBorder="1" applyAlignment="1" applyProtection="1">
      <alignment horizontal="left" vertical="center" wrapText="1"/>
    </xf>
    <xf numFmtId="0" fontId="2" fillId="0" borderId="12" xfId="0" applyFont="1" applyBorder="1" applyAlignment="1" applyProtection="1">
      <alignment horizontal="left" vertical="center"/>
    </xf>
    <xf numFmtId="0" fontId="2" fillId="0" borderId="11" xfId="0" applyFont="1" applyBorder="1" applyAlignment="1" applyProtection="1">
      <alignment horizontal="left" vertical="center"/>
    </xf>
    <xf numFmtId="0" fontId="2" fillId="0" borderId="7" xfId="12" applyFont="1" applyFill="1" applyBorder="1" applyAlignment="1" applyProtection="1">
      <alignment horizontal="left" vertical="center" wrapText="1"/>
    </xf>
    <xf numFmtId="165" fontId="2" fillId="3" borderId="7" xfId="12" applyNumberFormat="1" applyFont="1" applyFill="1" applyBorder="1" applyAlignment="1" applyProtection="1">
      <alignment horizontal="center" vertical="center"/>
      <protection locked="0"/>
    </xf>
    <xf numFmtId="165" fontId="2" fillId="3" borderId="9" xfId="12" applyNumberFormat="1" applyFont="1" applyFill="1" applyBorder="1" applyAlignment="1" applyProtection="1">
      <alignment horizontal="center" vertical="center"/>
      <protection locked="0"/>
    </xf>
    <xf numFmtId="165" fontId="2" fillId="3" borderId="7" xfId="12" applyNumberFormat="1" applyFont="1" applyFill="1" applyBorder="1" applyAlignment="1" applyProtection="1">
      <alignment horizontal="left" vertical="center" wrapText="1"/>
      <protection locked="0"/>
    </xf>
    <xf numFmtId="165" fontId="2" fillId="3" borderId="8" xfId="12" applyNumberFormat="1" applyFont="1" applyFill="1" applyBorder="1" applyAlignment="1" applyProtection="1">
      <alignment horizontal="left" vertical="center" wrapText="1"/>
      <protection locked="0"/>
    </xf>
    <xf numFmtId="165" fontId="2" fillId="3" borderId="9" xfId="12" applyNumberFormat="1" applyFont="1" applyFill="1" applyBorder="1" applyAlignment="1" applyProtection="1">
      <alignment horizontal="left" vertical="center" wrapText="1"/>
      <protection locked="0"/>
    </xf>
    <xf numFmtId="0" fontId="17" fillId="10" borderId="10" xfId="10" applyFont="1" applyFill="1" applyBorder="1" applyAlignment="1" applyProtection="1">
      <alignment horizontal="left" vertical="center" wrapText="1"/>
    </xf>
    <xf numFmtId="0" fontId="17" fillId="10" borderId="5" xfId="10" applyFont="1" applyFill="1" applyBorder="1" applyAlignment="1" applyProtection="1">
      <alignment horizontal="left" vertical="center" wrapText="1"/>
    </xf>
    <xf numFmtId="0" fontId="2" fillId="0" borderId="10" xfId="12" applyFont="1" applyFill="1" applyBorder="1" applyAlignment="1" applyProtection="1">
      <alignment horizontal="left" vertical="center" shrinkToFit="1"/>
    </xf>
    <xf numFmtId="0" fontId="2" fillId="0" borderId="5" xfId="12" applyFont="1" applyFill="1" applyBorder="1" applyAlignment="1" applyProtection="1">
      <alignment horizontal="left" vertical="center" shrinkToFit="1"/>
    </xf>
    <xf numFmtId="0" fontId="2" fillId="0" borderId="12" xfId="12" applyFont="1" applyFill="1" applyBorder="1" applyAlignment="1" applyProtection="1">
      <alignment horizontal="left" vertical="center"/>
    </xf>
    <xf numFmtId="0" fontId="2" fillId="0" borderId="8" xfId="12" applyFont="1" applyFill="1" applyBorder="1" applyAlignment="1" applyProtection="1">
      <alignment horizontal="left" vertical="center"/>
    </xf>
    <xf numFmtId="0" fontId="2" fillId="0" borderId="11" xfId="12" applyFont="1" applyFill="1" applyBorder="1" applyAlignment="1" applyProtection="1">
      <alignment horizontal="left" vertical="center"/>
    </xf>
    <xf numFmtId="0" fontId="2" fillId="0" borderId="7" xfId="12" applyFont="1" applyFill="1" applyBorder="1" applyAlignment="1" applyProtection="1">
      <alignment horizontal="right" vertical="center"/>
    </xf>
    <xf numFmtId="0" fontId="2" fillId="0" borderId="11" xfId="12" applyFont="1" applyFill="1" applyBorder="1" applyAlignment="1" applyProtection="1">
      <alignment horizontal="right" vertical="center"/>
    </xf>
    <xf numFmtId="0" fontId="17" fillId="3" borderId="8" xfId="0" applyFont="1" applyFill="1" applyBorder="1" applyAlignment="1" applyProtection="1">
      <alignment horizontal="center" vertical="center" wrapText="1"/>
      <protection locked="0"/>
    </xf>
    <xf numFmtId="0" fontId="17" fillId="3" borderId="9" xfId="0" applyFont="1" applyFill="1" applyBorder="1" applyAlignment="1" applyProtection="1">
      <alignment horizontal="center" vertical="center" wrapText="1"/>
      <protection locked="0"/>
    </xf>
    <xf numFmtId="0" fontId="17" fillId="6" borderId="11" xfId="0" applyFont="1" applyFill="1" applyBorder="1" applyAlignment="1" applyProtection="1">
      <alignment horizontal="right" vertical="center" wrapText="1"/>
    </xf>
    <xf numFmtId="0" fontId="2" fillId="3" borderId="7"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center"/>
      <protection locked="0"/>
    </xf>
    <xf numFmtId="0" fontId="15" fillId="0" borderId="34" xfId="0" applyFont="1" applyBorder="1" applyAlignment="1" applyProtection="1">
      <alignment horizontal="left"/>
    </xf>
    <xf numFmtId="0" fontId="15" fillId="0" borderId="18" xfId="0" applyFont="1" applyBorder="1" applyAlignment="1" applyProtection="1">
      <alignment horizontal="left"/>
    </xf>
    <xf numFmtId="0" fontId="15" fillId="0" borderId="40" xfId="0" applyFont="1" applyBorder="1" applyAlignment="1" applyProtection="1">
      <alignment horizontal="left"/>
    </xf>
    <xf numFmtId="0" fontId="9" fillId="0" borderId="35"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41" xfId="0" applyFont="1" applyFill="1" applyBorder="1" applyAlignment="1" applyProtection="1">
      <alignment horizontal="left" vertical="top" wrapText="1"/>
    </xf>
    <xf numFmtId="0" fontId="4" fillId="0" borderId="6" xfId="5" applyFont="1" applyBorder="1" applyAlignment="1" applyProtection="1">
      <alignment horizontal="left" vertical="center"/>
    </xf>
    <xf numFmtId="0" fontId="4" fillId="0" borderId="1" xfId="5" applyFont="1" applyBorder="1" applyAlignment="1" applyProtection="1">
      <alignment horizontal="left" vertical="center"/>
    </xf>
    <xf numFmtId="0" fontId="4" fillId="0" borderId="13" xfId="5" applyFont="1" applyBorder="1" applyAlignment="1" applyProtection="1">
      <alignment horizontal="left" vertical="center"/>
    </xf>
    <xf numFmtId="0" fontId="30" fillId="0" borderId="0" xfId="0" applyFont="1" applyFill="1" applyBorder="1" applyAlignment="1" applyProtection="1">
      <alignment horizontal="left" vertical="top" wrapText="1"/>
    </xf>
    <xf numFmtId="0" fontId="30" fillId="0" borderId="41" xfId="0" applyFont="1" applyFill="1" applyBorder="1" applyAlignment="1" applyProtection="1">
      <alignment horizontal="left" vertical="top" wrapText="1"/>
    </xf>
    <xf numFmtId="0" fontId="2" fillId="10" borderId="5" xfId="12" applyFont="1" applyFill="1" applyBorder="1" applyAlignment="1" applyProtection="1">
      <alignment horizontal="center" vertical="center" wrapText="1"/>
    </xf>
    <xf numFmtId="0" fontId="2" fillId="11" borderId="5" xfId="12" applyFont="1" applyFill="1" applyBorder="1" applyAlignment="1" applyProtection="1">
      <alignment horizontal="center" vertical="center" wrapText="1"/>
    </xf>
    <xf numFmtId="0" fontId="2" fillId="3" borderId="7" xfId="12" applyFont="1" applyFill="1" applyBorder="1" applyAlignment="1" applyProtection="1">
      <alignment horizontal="left" vertical="center"/>
      <protection locked="0"/>
    </xf>
    <xf numFmtId="0" fontId="2" fillId="3" borderId="8" xfId="12" applyFont="1" applyFill="1" applyBorder="1" applyAlignment="1" applyProtection="1">
      <alignment horizontal="left" vertical="center"/>
      <protection locked="0"/>
    </xf>
    <xf numFmtId="0" fontId="2" fillId="0" borderId="11" xfId="12" applyFont="1" applyFill="1" applyBorder="1" applyAlignment="1" applyProtection="1">
      <alignment horizontal="right" vertical="center" shrinkToFit="1"/>
    </xf>
    <xf numFmtId="0" fontId="2" fillId="3" borderId="9" xfId="6" applyNumberFormat="1" applyFont="1" applyBorder="1" applyAlignment="1" applyProtection="1">
      <alignment horizontal="left" vertical="center" shrinkToFit="1"/>
      <protection locked="0"/>
    </xf>
    <xf numFmtId="0" fontId="17" fillId="6" borderId="12" xfId="0" applyFont="1" applyFill="1" applyBorder="1" applyAlignment="1" applyProtection="1">
      <alignment vertical="center" wrapText="1"/>
    </xf>
    <xf numFmtId="0" fontId="17" fillId="6" borderId="8" xfId="0" applyFont="1" applyFill="1" applyBorder="1" applyAlignment="1" applyProtection="1">
      <alignment vertical="center" wrapText="1"/>
    </xf>
    <xf numFmtId="0" fontId="17" fillId="0" borderId="11" xfId="0" applyFont="1" applyFill="1" applyBorder="1" applyAlignment="1" applyProtection="1">
      <alignment horizontal="right" vertical="center" wrapText="1"/>
    </xf>
    <xf numFmtId="0" fontId="17" fillId="3" borderId="7"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left" vertical="center" wrapText="1"/>
      <protection locked="0"/>
    </xf>
    <xf numFmtId="0" fontId="17" fillId="3" borderId="11" xfId="0" applyFont="1" applyFill="1" applyBorder="1" applyAlignment="1" applyProtection="1">
      <alignment horizontal="left" vertical="center" wrapText="1"/>
      <protection locked="0"/>
    </xf>
    <xf numFmtId="0" fontId="17" fillId="3" borderId="9" xfId="0" applyFont="1" applyFill="1" applyBorder="1" applyAlignment="1" applyProtection="1">
      <alignment horizontal="left" vertical="center" wrapText="1"/>
      <protection locked="0"/>
    </xf>
    <xf numFmtId="0" fontId="15" fillId="0" borderId="12" xfId="16" applyFont="1" applyFill="1" applyBorder="1" applyAlignment="1" applyProtection="1">
      <alignment horizontal="left" vertical="center"/>
    </xf>
    <xf numFmtId="0" fontId="15" fillId="0" borderId="8" xfId="16" applyFont="1" applyFill="1" applyBorder="1" applyAlignment="1" applyProtection="1">
      <alignment horizontal="left" vertical="center"/>
    </xf>
    <xf numFmtId="0" fontId="14" fillId="12" borderId="10" xfId="0" applyFont="1" applyFill="1" applyBorder="1" applyAlignment="1" applyProtection="1">
      <alignment horizontal="center" vertical="center"/>
    </xf>
    <xf numFmtId="0" fontId="14" fillId="12" borderId="5" xfId="0" applyFont="1" applyFill="1" applyBorder="1" applyAlignment="1" applyProtection="1">
      <alignment horizontal="center" vertical="center"/>
    </xf>
    <xf numFmtId="0" fontId="14" fillId="12" borderId="17" xfId="0" applyFont="1" applyFill="1" applyBorder="1" applyAlignment="1" applyProtection="1">
      <alignment horizontal="center" vertical="center"/>
    </xf>
    <xf numFmtId="0" fontId="2" fillId="0" borderId="12" xfId="12" applyFont="1" applyFill="1" applyBorder="1" applyAlignment="1" applyProtection="1">
      <alignment horizontal="left" vertical="center" shrinkToFit="1"/>
    </xf>
    <xf numFmtId="0" fontId="2" fillId="0" borderId="8" xfId="12" applyFont="1" applyFill="1" applyBorder="1" applyAlignment="1" applyProtection="1">
      <alignment horizontal="left" vertical="center" shrinkToFit="1"/>
    </xf>
    <xf numFmtId="0" fontId="2" fillId="0" borderId="11" xfId="12" applyFont="1" applyFill="1" applyBorder="1" applyAlignment="1" applyProtection="1">
      <alignment horizontal="left" vertical="center" shrinkToFit="1"/>
    </xf>
    <xf numFmtId="0" fontId="2" fillId="0" borderId="8" xfId="12" applyFont="1" applyFill="1" applyBorder="1" applyAlignment="1" applyProtection="1">
      <alignment horizontal="right" vertical="center"/>
    </xf>
    <xf numFmtId="0" fontId="2" fillId="3" borderId="7" xfId="0" applyFont="1" applyFill="1" applyBorder="1" applyAlignment="1" applyProtection="1">
      <alignment horizontal="center" vertical="center" shrinkToFit="1"/>
      <protection locked="0"/>
    </xf>
    <xf numFmtId="0" fontId="2" fillId="3" borderId="8" xfId="0" applyFont="1" applyFill="1" applyBorder="1" applyAlignment="1" applyProtection="1">
      <alignment horizontal="center" vertical="center" shrinkToFit="1"/>
      <protection locked="0"/>
    </xf>
    <xf numFmtId="0" fontId="2" fillId="3" borderId="11" xfId="0" applyFont="1" applyFill="1" applyBorder="1" applyAlignment="1" applyProtection="1">
      <alignment horizontal="center" vertical="center" shrinkToFit="1"/>
      <protection locked="0"/>
    </xf>
    <xf numFmtId="4" fontId="2" fillId="0" borderId="5" xfId="12" applyNumberFormat="1" applyFont="1" applyFill="1" applyBorder="1" applyAlignment="1" applyProtection="1">
      <alignment horizontal="center" vertical="center" wrapText="1"/>
    </xf>
    <xf numFmtId="4" fontId="2" fillId="0" borderId="17" xfId="12" applyNumberFormat="1" applyFont="1" applyFill="1" applyBorder="1" applyAlignment="1" applyProtection="1">
      <alignment horizontal="center" vertical="center" wrapText="1"/>
    </xf>
    <xf numFmtId="3" fontId="2" fillId="3" borderId="7" xfId="1" applyNumberFormat="1" applyFont="1" applyFill="1" applyBorder="1" applyAlignment="1" applyProtection="1">
      <alignment horizontal="center" vertical="center" wrapText="1"/>
      <protection locked="0"/>
    </xf>
    <xf numFmtId="3" fontId="2" fillId="3" borderId="8" xfId="1" applyNumberFormat="1" applyFont="1" applyFill="1" applyBorder="1" applyAlignment="1" applyProtection="1">
      <alignment horizontal="center" vertical="center" wrapText="1"/>
      <protection locked="0"/>
    </xf>
    <xf numFmtId="3" fontId="2" fillId="3" borderId="11" xfId="1" applyNumberFormat="1" applyFont="1" applyFill="1" applyBorder="1" applyAlignment="1" applyProtection="1">
      <alignment horizontal="center" vertical="center" wrapText="1"/>
      <protection locked="0"/>
    </xf>
    <xf numFmtId="0" fontId="24" fillId="10" borderId="7" xfId="14" applyFont="1" applyFill="1" applyBorder="1" applyAlignment="1" applyProtection="1">
      <alignment horizontal="left" vertical="center" wrapText="1"/>
    </xf>
    <xf numFmtId="0" fontId="24" fillId="10" borderId="8" xfId="14" applyFont="1" applyFill="1" applyBorder="1" applyAlignment="1" applyProtection="1">
      <alignment horizontal="left" vertical="center" wrapText="1"/>
    </xf>
    <xf numFmtId="0" fontId="24" fillId="10" borderId="11" xfId="14" applyFont="1" applyFill="1" applyBorder="1" applyAlignment="1" applyProtection="1">
      <alignment horizontal="left" vertical="center" wrapText="1"/>
    </xf>
    <xf numFmtId="0" fontId="17" fillId="0" borderId="7" xfId="12" applyFont="1" applyFill="1" applyBorder="1" applyAlignment="1" applyProtection="1">
      <alignment horizontal="right" vertical="center" wrapText="1"/>
    </xf>
    <xf numFmtId="0" fontId="17" fillId="0" borderId="8" xfId="12" applyFont="1" applyFill="1" applyBorder="1" applyAlignment="1" applyProtection="1">
      <alignment horizontal="right" vertical="center" wrapText="1"/>
    </xf>
    <xf numFmtId="0" fontId="2" fillId="3" borderId="7" xfId="16" applyFont="1" applyFill="1" applyBorder="1" applyAlignment="1" applyProtection="1">
      <alignment horizontal="left" vertical="center" shrinkToFit="1"/>
      <protection locked="0"/>
    </xf>
    <xf numFmtId="0" fontId="2" fillId="3" borderId="8" xfId="16" applyFont="1" applyFill="1" applyBorder="1" applyAlignment="1" applyProtection="1">
      <alignment horizontal="left" vertical="center" shrinkToFit="1"/>
      <protection locked="0"/>
    </xf>
    <xf numFmtId="0" fontId="2" fillId="3" borderId="11" xfId="16" applyFont="1" applyFill="1" applyBorder="1" applyAlignment="1" applyProtection="1">
      <alignment horizontal="left" vertical="center" shrinkToFit="1"/>
      <protection locked="0"/>
    </xf>
    <xf numFmtId="0" fontId="2" fillId="0" borderId="11" xfId="6" applyNumberFormat="1" applyFont="1" applyFill="1" applyBorder="1" applyAlignment="1" applyProtection="1">
      <alignment horizontal="right" vertical="center" shrinkToFit="1"/>
    </xf>
    <xf numFmtId="0" fontId="2" fillId="3" borderId="8" xfId="6" applyNumberFormat="1" applyFont="1" applyBorder="1" applyAlignment="1" applyProtection="1">
      <alignment horizontal="center" vertical="center" shrinkToFit="1"/>
      <protection locked="0"/>
    </xf>
    <xf numFmtId="0" fontId="2" fillId="0" borderId="7" xfId="4" applyFont="1" applyFill="1" applyBorder="1" applyAlignment="1" applyProtection="1">
      <alignment horizontal="right" vertical="center" shrinkToFit="1"/>
    </xf>
    <xf numFmtId="0" fontId="2" fillId="0" borderId="11" xfId="4" applyFont="1" applyFill="1" applyBorder="1" applyAlignment="1" applyProtection="1">
      <alignment horizontal="right" vertical="center" shrinkToFit="1"/>
    </xf>
    <xf numFmtId="0" fontId="2" fillId="0" borderId="10" xfId="4" applyFont="1" applyFill="1" applyBorder="1" applyAlignment="1" applyProtection="1">
      <alignment horizontal="left" vertical="center" shrinkToFit="1"/>
    </xf>
    <xf numFmtId="0" fontId="2" fillId="0" borderId="5" xfId="4" applyFont="1" applyFill="1" applyBorder="1" applyAlignment="1" applyProtection="1">
      <alignment horizontal="left" vertical="center" shrinkToFit="1"/>
    </xf>
    <xf numFmtId="0" fontId="2" fillId="3" borderId="7" xfId="4" applyFont="1" applyFill="1" applyBorder="1" applyAlignment="1" applyProtection="1">
      <alignment horizontal="left" vertical="center" shrinkToFit="1"/>
      <protection locked="0"/>
    </xf>
    <xf numFmtId="0" fontId="2" fillId="3" borderId="8" xfId="4" applyFont="1" applyFill="1" applyBorder="1" applyAlignment="1" applyProtection="1">
      <alignment horizontal="left" vertical="center" shrinkToFit="1"/>
      <protection locked="0"/>
    </xf>
    <xf numFmtId="0" fontId="2" fillId="3" borderId="11" xfId="4" applyFont="1" applyFill="1" applyBorder="1" applyAlignment="1" applyProtection="1">
      <alignment horizontal="left" vertical="center" shrinkToFit="1"/>
      <protection locked="0"/>
    </xf>
    <xf numFmtId="0" fontId="17" fillId="0" borderId="34" xfId="12" applyFont="1" applyFill="1" applyBorder="1" applyAlignment="1" applyProtection="1">
      <alignment horizontal="left" vertical="center" wrapText="1"/>
    </xf>
    <xf numFmtId="0" fontId="17" fillId="0" borderId="18" xfId="12" applyFont="1" applyFill="1" applyBorder="1" applyAlignment="1" applyProtection="1">
      <alignment horizontal="left" vertical="center" wrapText="1"/>
    </xf>
    <xf numFmtId="0" fontId="17" fillId="0" borderId="31" xfId="12" applyFont="1" applyFill="1" applyBorder="1" applyAlignment="1" applyProtection="1">
      <alignment horizontal="left" vertical="center" wrapText="1"/>
    </xf>
    <xf numFmtId="0" fontId="2" fillId="3" borderId="7" xfId="6" applyNumberFormat="1" applyFont="1" applyBorder="1" applyAlignment="1" applyProtection="1">
      <alignment horizontal="right" vertical="center" shrinkToFit="1"/>
      <protection locked="0"/>
    </xf>
    <xf numFmtId="0" fontId="2" fillId="3" borderId="8" xfId="6" applyNumberFormat="1" applyFont="1" applyBorder="1" applyAlignment="1" applyProtection="1">
      <alignment horizontal="right" vertical="center" shrinkToFit="1"/>
      <protection locked="0"/>
    </xf>
    <xf numFmtId="0" fontId="2" fillId="3" borderId="11" xfId="6" applyNumberFormat="1" applyFont="1" applyBorder="1" applyAlignment="1" applyProtection="1">
      <alignment horizontal="right" vertical="center" shrinkToFit="1"/>
      <protection locked="0"/>
    </xf>
    <xf numFmtId="0" fontId="2" fillId="0" borderId="12" xfId="4" applyFont="1" applyFill="1" applyBorder="1" applyAlignment="1" applyProtection="1">
      <alignment horizontal="left" vertical="center"/>
    </xf>
    <xf numFmtId="0" fontId="2" fillId="0" borderId="8" xfId="4" applyFont="1" applyFill="1" applyBorder="1" applyAlignment="1" applyProtection="1">
      <alignment horizontal="left" vertical="center"/>
    </xf>
    <xf numFmtId="0" fontId="2" fillId="0" borderId="11" xfId="4" applyFont="1" applyFill="1" applyBorder="1" applyAlignment="1" applyProtection="1">
      <alignment horizontal="left" vertical="center"/>
    </xf>
    <xf numFmtId="0" fontId="2" fillId="3" borderId="7" xfId="4" applyFont="1" applyFill="1" applyBorder="1" applyAlignment="1" applyProtection="1">
      <alignment horizontal="left" vertical="center"/>
      <protection locked="0"/>
    </xf>
    <xf numFmtId="0" fontId="2" fillId="3" borderId="8" xfId="4" applyFont="1" applyFill="1" applyBorder="1" applyAlignment="1" applyProtection="1">
      <alignment horizontal="left" vertical="center"/>
      <protection locked="0"/>
    </xf>
    <xf numFmtId="0" fontId="2" fillId="3" borderId="8" xfId="16" applyFont="1" applyFill="1" applyBorder="1" applyAlignment="1" applyProtection="1">
      <alignment horizontal="left" vertical="center"/>
      <protection locked="0"/>
    </xf>
    <xf numFmtId="0" fontId="2" fillId="3" borderId="11" xfId="16" applyFont="1" applyFill="1" applyBorder="1" applyAlignment="1" applyProtection="1">
      <alignment horizontal="left" vertical="center"/>
      <protection locked="0"/>
    </xf>
    <xf numFmtId="0" fontId="2" fillId="0" borderId="8" xfId="4" applyFont="1" applyFill="1" applyBorder="1" applyAlignment="1" applyProtection="1">
      <alignment horizontal="right" vertical="center" shrinkToFit="1"/>
    </xf>
    <xf numFmtId="0" fontId="2" fillId="3" borderId="7" xfId="6" applyNumberFormat="1" applyFont="1" applyFill="1" applyBorder="1" applyAlignment="1" applyProtection="1">
      <alignment horizontal="left" vertical="center" shrinkToFit="1"/>
      <protection locked="0"/>
    </xf>
    <xf numFmtId="0" fontId="2" fillId="3" borderId="8" xfId="6" applyNumberFormat="1" applyFont="1" applyFill="1" applyBorder="1" applyAlignment="1" applyProtection="1">
      <alignment horizontal="left" vertical="center" shrinkToFit="1"/>
      <protection locked="0"/>
    </xf>
    <xf numFmtId="0" fontId="2" fillId="3" borderId="9" xfId="6" applyNumberFormat="1" applyFont="1" applyFill="1" applyBorder="1" applyAlignment="1" applyProtection="1">
      <alignment horizontal="left" vertical="center" shrinkToFit="1"/>
      <protection locked="0"/>
    </xf>
    <xf numFmtId="0" fontId="2" fillId="3" borderId="11" xfId="6" applyNumberFormat="1" applyFont="1" applyBorder="1" applyAlignment="1" applyProtection="1">
      <alignment horizontal="left" vertical="center" shrinkToFit="1"/>
      <protection locked="0"/>
    </xf>
    <xf numFmtId="0" fontId="2" fillId="3" borderId="5" xfId="4" applyFont="1" applyFill="1" applyBorder="1" applyAlignment="1" applyProtection="1">
      <alignment horizontal="left" vertical="center" shrinkToFit="1"/>
      <protection locked="0"/>
    </xf>
    <xf numFmtId="0" fontId="2" fillId="3" borderId="17" xfId="4" applyFont="1" applyFill="1" applyBorder="1" applyAlignment="1" applyProtection="1">
      <alignment horizontal="left" vertical="center" shrinkToFit="1"/>
      <protection locked="0"/>
    </xf>
    <xf numFmtId="0" fontId="14" fillId="12" borderId="15" xfId="0" applyFont="1" applyFill="1" applyBorder="1" applyAlignment="1" applyProtection="1">
      <alignment horizontal="center" vertical="center"/>
    </xf>
    <xf numFmtId="0" fontId="2" fillId="0" borderId="42" xfId="2" applyFont="1" applyBorder="1" applyAlignment="1" applyProtection="1">
      <alignment horizontal="left" vertical="center" wrapText="1"/>
    </xf>
    <xf numFmtId="0" fontId="2" fillId="0" borderId="36" xfId="2" applyFont="1" applyBorder="1" applyAlignment="1" applyProtection="1">
      <alignment horizontal="left" vertical="center" wrapText="1"/>
    </xf>
    <xf numFmtId="0" fontId="2" fillId="0" borderId="43" xfId="2" applyFont="1" applyBorder="1" applyAlignment="1" applyProtection="1">
      <alignment horizontal="left" vertical="center" wrapText="1"/>
    </xf>
    <xf numFmtId="0" fontId="2" fillId="0" borderId="37" xfId="2" applyFont="1" applyBorder="1" applyAlignment="1" applyProtection="1">
      <alignment horizontal="center" vertical="center" wrapText="1"/>
    </xf>
    <xf numFmtId="0" fontId="2" fillId="0" borderId="38" xfId="2" applyFont="1" applyBorder="1" applyAlignment="1" applyProtection="1">
      <alignment horizontal="center" vertical="center" wrapText="1"/>
    </xf>
    <xf numFmtId="0" fontId="2" fillId="0" borderId="39" xfId="2" applyFont="1" applyBorder="1" applyAlignment="1" applyProtection="1">
      <alignment horizontal="center" vertical="center" wrapText="1"/>
    </xf>
    <xf numFmtId="0" fontId="2" fillId="0" borderId="12" xfId="4" applyFont="1" applyFill="1" applyBorder="1" applyAlignment="1" applyProtection="1">
      <alignment horizontal="left" vertical="center" shrinkToFit="1"/>
    </xf>
    <xf numFmtId="0" fontId="2" fillId="0" borderId="8" xfId="4" applyFont="1" applyFill="1" applyBorder="1" applyAlignment="1" applyProtection="1">
      <alignment horizontal="left" vertical="center" shrinkToFit="1"/>
    </xf>
    <xf numFmtId="0" fontId="2" fillId="0" borderId="11" xfId="4" applyFont="1" applyFill="1" applyBorder="1" applyAlignment="1" applyProtection="1">
      <alignment horizontal="left" vertical="center" shrinkToFit="1"/>
    </xf>
    <xf numFmtId="0" fontId="2" fillId="3" borderId="20" xfId="4" applyFont="1" applyFill="1" applyBorder="1" applyAlignment="1" applyProtection="1">
      <alignment horizontal="left" vertical="center" shrinkToFit="1"/>
      <protection locked="0"/>
    </xf>
    <xf numFmtId="0" fontId="2" fillId="3" borderId="21" xfId="4" applyFont="1" applyFill="1" applyBorder="1" applyAlignment="1" applyProtection="1">
      <alignment horizontal="left" vertical="center" shrinkToFit="1"/>
      <protection locked="0"/>
    </xf>
    <xf numFmtId="1" fontId="2" fillId="3" borderId="10" xfId="2" applyNumberFormat="1" applyFont="1" applyFill="1" applyBorder="1" applyAlignment="1" applyProtection="1">
      <alignment horizontal="center" vertical="center"/>
      <protection locked="0"/>
    </xf>
    <xf numFmtId="1" fontId="2" fillId="3" borderId="5" xfId="2" applyNumberFormat="1" applyFont="1" applyFill="1" applyBorder="1" applyAlignment="1" applyProtection="1">
      <alignment horizontal="center" vertical="center"/>
      <protection locked="0"/>
    </xf>
    <xf numFmtId="1" fontId="2" fillId="3" borderId="19" xfId="2" applyNumberFormat="1" applyFont="1" applyFill="1" applyBorder="1" applyAlignment="1" applyProtection="1">
      <alignment horizontal="center" vertical="center"/>
      <protection locked="0"/>
    </xf>
    <xf numFmtId="1" fontId="2" fillId="3" borderId="20" xfId="2" applyNumberFormat="1" applyFont="1" applyFill="1" applyBorder="1" applyAlignment="1" applyProtection="1">
      <alignment horizontal="center" vertical="center"/>
      <protection locked="0"/>
    </xf>
    <xf numFmtId="0" fontId="2" fillId="0" borderId="10" xfId="4" applyFont="1" applyFill="1" applyBorder="1" applyAlignment="1" applyProtection="1">
      <alignment horizontal="center" vertical="center"/>
    </xf>
    <xf numFmtId="0" fontId="2" fillId="0" borderId="5" xfId="4" applyFont="1" applyFill="1" applyBorder="1" applyAlignment="1" applyProtection="1">
      <alignment horizontal="center" vertical="center"/>
    </xf>
    <xf numFmtId="0" fontId="2" fillId="0" borderId="17" xfId="4" applyFont="1" applyFill="1" applyBorder="1" applyAlignment="1" applyProtection="1">
      <alignment horizontal="center" vertical="center"/>
    </xf>
    <xf numFmtId="0" fontId="2" fillId="0" borderId="10" xfId="12" applyFont="1" applyFill="1" applyBorder="1" applyProtection="1">
      <alignment horizontal="left" vertical="center" wrapText="1"/>
    </xf>
    <xf numFmtId="0" fontId="2" fillId="0" borderId="5" xfId="12" applyFont="1" applyFill="1" applyBorder="1" applyProtection="1">
      <alignment horizontal="left" vertical="center" wrapText="1"/>
    </xf>
    <xf numFmtId="0" fontId="2" fillId="0" borderId="17" xfId="12" applyFont="1" applyFill="1" applyBorder="1" applyProtection="1">
      <alignment horizontal="left" vertical="center" wrapText="1"/>
    </xf>
    <xf numFmtId="0" fontId="2" fillId="4" borderId="7" xfId="12" applyFont="1" applyFill="1" applyBorder="1" applyAlignment="1" applyProtection="1">
      <alignment horizontal="left" vertical="center" wrapText="1"/>
    </xf>
    <xf numFmtId="0" fontId="2" fillId="4" borderId="8" xfId="12" applyFont="1" applyFill="1" applyBorder="1" applyAlignment="1" applyProtection="1">
      <alignment horizontal="left" vertical="center" wrapText="1"/>
    </xf>
    <xf numFmtId="0" fontId="2" fillId="4" borderId="11" xfId="12" applyFont="1" applyFill="1" applyBorder="1" applyAlignment="1" applyProtection="1">
      <alignment horizontal="left" vertical="center" wrapText="1"/>
    </xf>
    <xf numFmtId="0" fontId="2" fillId="3" borderId="12" xfId="1" applyFont="1" applyFill="1" applyBorder="1" applyAlignment="1" applyProtection="1">
      <alignment horizontal="left" vertical="top" wrapText="1"/>
      <protection locked="0"/>
    </xf>
    <xf numFmtId="0" fontId="2" fillId="3" borderId="8" xfId="1" applyFont="1" applyFill="1" applyBorder="1" applyAlignment="1" applyProtection="1">
      <alignment horizontal="left" vertical="top" wrapText="1"/>
      <protection locked="0"/>
    </xf>
    <xf numFmtId="0" fontId="2" fillId="3" borderId="11" xfId="1" applyFont="1" applyFill="1" applyBorder="1" applyAlignment="1" applyProtection="1">
      <alignment horizontal="left" vertical="top" wrapText="1"/>
      <protection locked="0"/>
    </xf>
    <xf numFmtId="0" fontId="2" fillId="0" borderId="10" xfId="2" applyFont="1" applyBorder="1" applyAlignment="1" applyProtection="1">
      <alignment horizontal="left" vertical="center" wrapText="1"/>
    </xf>
    <xf numFmtId="0" fontId="2" fillId="0" borderId="5" xfId="2" applyFont="1" applyBorder="1" applyAlignment="1" applyProtection="1">
      <alignment horizontal="left" vertical="center" wrapText="1"/>
    </xf>
    <xf numFmtId="0" fontId="2" fillId="0" borderId="17" xfId="2" applyFont="1" applyBorder="1" applyAlignment="1" applyProtection="1">
      <alignment horizontal="left" vertical="center" wrapText="1"/>
    </xf>
    <xf numFmtId="0" fontId="15" fillId="0" borderId="5" xfId="11" applyFont="1" applyBorder="1" applyAlignment="1" applyProtection="1">
      <alignment horizontal="center" vertical="center" wrapText="1"/>
    </xf>
    <xf numFmtId="0" fontId="15" fillId="0" borderId="17" xfId="11" applyFont="1" applyBorder="1" applyAlignment="1" applyProtection="1">
      <alignment horizontal="center" vertical="center" wrapText="1"/>
    </xf>
    <xf numFmtId="0" fontId="2" fillId="0" borderId="5" xfId="11" applyFont="1" applyBorder="1" applyAlignment="1" applyProtection="1">
      <alignment horizontal="center" vertical="center" wrapText="1"/>
    </xf>
    <xf numFmtId="4" fontId="2" fillId="0" borderId="5" xfId="11" applyNumberFormat="1" applyFont="1" applyBorder="1" applyAlignment="1" applyProtection="1">
      <alignment horizontal="center" vertical="center" wrapText="1"/>
    </xf>
    <xf numFmtId="0" fontId="2" fillId="0" borderId="17" xfId="11" applyFont="1" applyBorder="1" applyAlignment="1" applyProtection="1">
      <alignment horizontal="center" vertical="center" wrapText="1"/>
    </xf>
    <xf numFmtId="0" fontId="15" fillId="0" borderId="11" xfId="0" applyFont="1" applyFill="1" applyBorder="1" applyAlignment="1" applyProtection="1">
      <alignment horizontal="left" vertical="center"/>
    </xf>
    <xf numFmtId="0" fontId="17" fillId="0" borderId="10" xfId="0" applyFont="1" applyBorder="1" applyAlignment="1" applyProtection="1">
      <alignment horizontal="left" vertical="top" wrapText="1"/>
    </xf>
    <xf numFmtId="0" fontId="17" fillId="0" borderId="5" xfId="0" applyFont="1" applyBorder="1" applyAlignment="1" applyProtection="1">
      <alignment horizontal="left" vertical="top" wrapText="1"/>
    </xf>
    <xf numFmtId="0" fontId="17" fillId="0" borderId="17" xfId="0" applyFont="1" applyBorder="1" applyAlignment="1" applyProtection="1">
      <alignment horizontal="left" vertical="top" wrapText="1"/>
    </xf>
    <xf numFmtId="0" fontId="2" fillId="3" borderId="5" xfId="6" applyFont="1" applyBorder="1" applyAlignment="1" applyProtection="1">
      <alignment horizontal="left" vertical="center" shrinkToFit="1"/>
      <protection locked="0"/>
    </xf>
    <xf numFmtId="0" fontId="2" fillId="3" borderId="17" xfId="6" applyFont="1" applyBorder="1" applyAlignment="1" applyProtection="1">
      <alignment horizontal="left" vertical="center" shrinkToFit="1"/>
      <protection locked="0"/>
    </xf>
    <xf numFmtId="0" fontId="7" fillId="0" borderId="14" xfId="25" applyFont="1" applyFill="1" applyBorder="1" applyProtection="1">
      <alignment horizontal="left" vertical="center" wrapText="1"/>
    </xf>
    <xf numFmtId="0" fontId="7" fillId="0" borderId="15" xfId="25" applyFont="1" applyFill="1" applyBorder="1" applyProtection="1">
      <alignment horizontal="left" vertical="center" wrapText="1"/>
    </xf>
    <xf numFmtId="0" fontId="7" fillId="0" borderId="16" xfId="25" applyFont="1" applyFill="1" applyBorder="1" applyProtection="1">
      <alignment horizontal="left" vertical="center" wrapText="1"/>
    </xf>
    <xf numFmtId="0" fontId="2" fillId="3" borderId="7" xfId="1" applyFont="1" applyFill="1" applyBorder="1" applyAlignment="1" applyProtection="1">
      <alignment horizontal="left" vertical="center" shrinkToFit="1"/>
      <protection locked="0"/>
    </xf>
    <xf numFmtId="0" fontId="2" fillId="3" borderId="8" xfId="1" applyFont="1" applyFill="1" applyBorder="1" applyAlignment="1" applyProtection="1">
      <alignment horizontal="left" vertical="center" shrinkToFit="1"/>
      <protection locked="0"/>
    </xf>
    <xf numFmtId="0" fontId="2" fillId="3" borderId="11" xfId="1" applyFont="1" applyFill="1" applyBorder="1" applyAlignment="1" applyProtection="1">
      <alignment horizontal="left" vertical="center" shrinkToFit="1"/>
      <protection locked="0"/>
    </xf>
    <xf numFmtId="0" fontId="2" fillId="0" borderId="30" xfId="11" applyFont="1" applyBorder="1" applyAlignment="1" applyProtection="1">
      <alignment horizontal="center" vertical="center" wrapText="1"/>
    </xf>
    <xf numFmtId="0" fontId="2" fillId="0" borderId="18" xfId="11" applyFont="1" applyBorder="1" applyAlignment="1" applyProtection="1">
      <alignment horizontal="center" vertical="center" wrapText="1"/>
    </xf>
    <xf numFmtId="0" fontId="2" fillId="0" borderId="31" xfId="11" applyFont="1" applyBorder="1" applyAlignment="1" applyProtection="1">
      <alignment horizontal="center" vertical="center" wrapText="1"/>
    </xf>
    <xf numFmtId="0" fontId="2" fillId="0" borderId="32" xfId="11" applyFont="1" applyBorder="1" applyAlignment="1" applyProtection="1">
      <alignment horizontal="center" vertical="center" wrapText="1"/>
    </xf>
    <xf numFmtId="0" fontId="2" fillId="0" borderId="1" xfId="11" applyFont="1" applyBorder="1" applyAlignment="1" applyProtection="1">
      <alignment horizontal="center" vertical="center" wrapText="1"/>
    </xf>
    <xf numFmtId="0" fontId="2" fillId="0" borderId="33" xfId="11" applyFont="1" applyBorder="1" applyAlignment="1" applyProtection="1">
      <alignment horizontal="center" vertical="center" wrapText="1"/>
    </xf>
    <xf numFmtId="0" fontId="2" fillId="0" borderId="34" xfId="1" applyFont="1" applyBorder="1" applyAlignment="1" applyProtection="1">
      <alignment horizontal="center" vertical="center" wrapText="1"/>
    </xf>
    <xf numFmtId="0" fontId="2" fillId="0" borderId="18" xfId="1" applyFont="1" applyBorder="1" applyAlignment="1" applyProtection="1">
      <alignment horizontal="center" vertical="center" wrapText="1"/>
    </xf>
    <xf numFmtId="0" fontId="2" fillId="0" borderId="31" xfId="1" applyFont="1" applyBorder="1" applyAlignment="1" applyProtection="1">
      <alignment horizontal="center" vertical="center" wrapText="1"/>
    </xf>
    <xf numFmtId="0" fontId="2" fillId="0" borderId="6" xfId="1" applyFont="1" applyBorder="1" applyAlignment="1" applyProtection="1">
      <alignment horizontal="center" vertical="center" wrapText="1"/>
    </xf>
    <xf numFmtId="0" fontId="2" fillId="0" borderId="1" xfId="1" applyFont="1" applyBorder="1" applyAlignment="1" applyProtection="1">
      <alignment horizontal="center" vertical="center" wrapText="1"/>
    </xf>
    <xf numFmtId="0" fontId="2" fillId="0" borderId="33" xfId="1" applyFont="1" applyBorder="1" applyAlignment="1" applyProtection="1">
      <alignment horizontal="center" vertical="center" wrapText="1"/>
    </xf>
    <xf numFmtId="0" fontId="2" fillId="3" borderId="9" xfId="6" applyNumberFormat="1" applyFont="1" applyBorder="1" applyAlignment="1" applyProtection="1">
      <alignment horizontal="center" vertical="center" shrinkToFit="1"/>
      <protection locked="0"/>
    </xf>
    <xf numFmtId="0" fontId="17" fillId="0" borderId="6"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0" borderId="7"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3" borderId="7"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11" xfId="0" applyFont="1" applyFill="1" applyBorder="1" applyAlignment="1" applyProtection="1">
      <alignment horizontal="center" vertical="center" wrapText="1"/>
    </xf>
    <xf numFmtId="164" fontId="15" fillId="0" borderId="7" xfId="4" applyNumberFormat="1" applyFont="1" applyFill="1" applyBorder="1" applyAlignment="1" applyProtection="1">
      <alignment horizontal="center" vertical="center" shrinkToFit="1"/>
    </xf>
    <xf numFmtId="164" fontId="15" fillId="0" borderId="8" xfId="4" applyNumberFormat="1" applyFont="1" applyFill="1" applyBorder="1" applyAlignment="1" applyProtection="1">
      <alignment horizontal="center" vertical="center" shrinkToFit="1"/>
    </xf>
    <xf numFmtId="164" fontId="15" fillId="0" borderId="11" xfId="4" applyNumberFormat="1" applyFont="1" applyFill="1" applyBorder="1" applyAlignment="1" applyProtection="1">
      <alignment horizontal="center" vertical="center" shrinkToFit="1"/>
    </xf>
    <xf numFmtId="164" fontId="33" fillId="0" borderId="7" xfId="4" applyNumberFormat="1" applyFont="1" applyFill="1" applyBorder="1" applyAlignment="1" applyProtection="1">
      <alignment horizontal="center" vertical="center" shrinkToFit="1"/>
    </xf>
    <xf numFmtId="164" fontId="33" fillId="0" borderId="8" xfId="4" applyNumberFormat="1" applyFont="1" applyFill="1" applyBorder="1" applyAlignment="1" applyProtection="1">
      <alignment horizontal="center" vertical="center" shrinkToFit="1"/>
    </xf>
    <xf numFmtId="164" fontId="33" fillId="0" borderId="9" xfId="4" applyNumberFormat="1" applyFont="1" applyFill="1" applyBorder="1" applyAlignment="1" applyProtection="1">
      <alignment horizontal="center" vertical="center" shrinkToFit="1"/>
    </xf>
    <xf numFmtId="1" fontId="15" fillId="0" borderId="12" xfId="2" applyNumberFormat="1" applyFont="1" applyFill="1" applyBorder="1" applyAlignment="1" applyProtection="1">
      <alignment horizontal="right" vertical="center"/>
    </xf>
    <xf numFmtId="1" fontId="15" fillId="0" borderId="8" xfId="2" applyNumberFormat="1" applyFont="1" applyFill="1" applyBorder="1" applyAlignment="1" applyProtection="1">
      <alignment horizontal="right" vertical="center"/>
    </xf>
    <xf numFmtId="1" fontId="15" fillId="0" borderId="11" xfId="2" applyNumberFormat="1" applyFont="1" applyFill="1" applyBorder="1" applyAlignment="1" applyProtection="1">
      <alignment horizontal="right" vertical="center"/>
    </xf>
    <xf numFmtId="0" fontId="17" fillId="0" borderId="7" xfId="1" applyFont="1" applyBorder="1" applyAlignment="1" applyProtection="1">
      <alignment horizontal="right" vertical="center" wrapText="1"/>
    </xf>
    <xf numFmtId="0" fontId="17" fillId="0" borderId="8" xfId="1" applyFont="1" applyBorder="1" applyAlignment="1" applyProtection="1">
      <alignment horizontal="right" vertical="center" wrapText="1"/>
    </xf>
    <xf numFmtId="0" fontId="17" fillId="0" borderId="11" xfId="1" applyFont="1" applyBorder="1" applyAlignment="1" applyProtection="1">
      <alignment horizontal="right" vertical="center" wrapText="1"/>
    </xf>
    <xf numFmtId="0" fontId="2" fillId="3" borderId="12" xfId="6" applyNumberFormat="1" applyFont="1" applyBorder="1" applyAlignment="1" applyProtection="1">
      <alignment horizontal="left" vertical="top" wrapText="1"/>
      <protection locked="0"/>
    </xf>
    <xf numFmtId="0" fontId="2" fillId="3" borderId="8" xfId="6" applyNumberFormat="1" applyFont="1" applyBorder="1" applyAlignment="1" applyProtection="1">
      <alignment horizontal="left" vertical="top" wrapText="1"/>
      <protection locked="0"/>
    </xf>
    <xf numFmtId="0" fontId="2" fillId="3" borderId="9" xfId="6" applyNumberFormat="1" applyFont="1" applyBorder="1" applyAlignment="1" applyProtection="1">
      <alignment horizontal="left" vertical="top" wrapText="1"/>
      <protection locked="0"/>
    </xf>
    <xf numFmtId="0" fontId="17" fillId="0" borderId="2" xfId="1" applyFont="1" applyBorder="1" applyAlignment="1" applyProtection="1">
      <alignment horizontal="center" vertical="center"/>
    </xf>
    <xf numFmtId="0" fontId="17" fillId="0" borderId="3" xfId="1" applyFont="1" applyBorder="1" applyAlignment="1" applyProtection="1">
      <alignment horizontal="center" vertical="center"/>
    </xf>
    <xf numFmtId="0" fontId="17" fillId="0" borderId="4" xfId="1" applyFont="1" applyBorder="1" applyAlignment="1" applyProtection="1">
      <alignment horizontal="center" vertical="center"/>
    </xf>
    <xf numFmtId="164" fontId="17" fillId="0" borderId="7" xfId="1" applyNumberFormat="1" applyFont="1" applyBorder="1" applyAlignment="1" applyProtection="1">
      <alignment horizontal="center" vertical="center"/>
    </xf>
    <xf numFmtId="164" fontId="17" fillId="0" borderId="8" xfId="1" applyNumberFormat="1" applyFont="1" applyBorder="1" applyAlignment="1" applyProtection="1">
      <alignment horizontal="center" vertical="center"/>
    </xf>
    <xf numFmtId="164" fontId="17" fillId="0" borderId="11" xfId="1" applyNumberFormat="1" applyFont="1" applyBorder="1" applyAlignment="1" applyProtection="1">
      <alignment horizontal="center" vertical="center"/>
    </xf>
    <xf numFmtId="0" fontId="17" fillId="0" borderId="12" xfId="1" applyFont="1" applyBorder="1" applyAlignment="1" applyProtection="1">
      <alignment horizontal="left" vertical="center" wrapText="1"/>
    </xf>
    <xf numFmtId="0" fontId="17" fillId="0" borderId="8" xfId="1" applyFont="1" applyBorder="1" applyAlignment="1" applyProtection="1">
      <alignment horizontal="left" vertical="center" wrapText="1"/>
    </xf>
    <xf numFmtId="164" fontId="17" fillId="0" borderId="7" xfId="1" applyNumberFormat="1" applyFont="1" applyBorder="1" applyAlignment="1" applyProtection="1">
      <alignment horizontal="center" vertical="center" wrapText="1"/>
    </xf>
    <xf numFmtId="0" fontId="17" fillId="0" borderId="8" xfId="1" applyFont="1" applyBorder="1" applyAlignment="1" applyProtection="1">
      <alignment horizontal="center" vertical="center" wrapText="1"/>
    </xf>
    <xf numFmtId="0" fontId="17" fillId="0" borderId="11" xfId="1" applyFont="1" applyBorder="1" applyAlignment="1" applyProtection="1">
      <alignment horizontal="center" vertical="center" wrapText="1"/>
    </xf>
    <xf numFmtId="164" fontId="17" fillId="0" borderId="8" xfId="1" applyNumberFormat="1" applyFont="1" applyBorder="1" applyAlignment="1" applyProtection="1">
      <alignment horizontal="center" vertical="center" wrapText="1"/>
    </xf>
    <xf numFmtId="0" fontId="17" fillId="0" borderId="7" xfId="1" applyFont="1" applyBorder="1" applyAlignment="1" applyProtection="1">
      <alignment horizontal="center" vertical="center" wrapText="1"/>
    </xf>
    <xf numFmtId="0" fontId="17" fillId="0" borderId="18" xfId="1" applyFont="1" applyBorder="1" applyAlignment="1" applyProtection="1">
      <alignment horizontal="center" vertical="center" wrapText="1"/>
    </xf>
    <xf numFmtId="0" fontId="17" fillId="0" borderId="11" xfId="1" applyFont="1" applyBorder="1" applyAlignment="1" applyProtection="1">
      <alignment horizontal="left" vertical="center" wrapText="1"/>
    </xf>
    <xf numFmtId="0" fontId="2" fillId="3" borderId="7" xfId="12" applyFont="1" applyFill="1" applyBorder="1" applyAlignment="1" applyProtection="1">
      <alignment horizontal="left" vertical="center" wrapText="1"/>
      <protection locked="0"/>
    </xf>
    <xf numFmtId="0" fontId="2" fillId="3" borderId="8" xfId="12" applyFont="1" applyFill="1" applyBorder="1" applyAlignment="1" applyProtection="1">
      <alignment horizontal="left" vertical="center" wrapText="1"/>
      <protection locked="0"/>
    </xf>
    <xf numFmtId="0" fontId="2" fillId="3" borderId="11" xfId="12" applyFont="1" applyFill="1" applyBorder="1" applyAlignment="1" applyProtection="1">
      <alignment horizontal="left" vertical="center" wrapText="1"/>
      <protection locked="0"/>
    </xf>
    <xf numFmtId="164" fontId="17" fillId="3" borderId="29" xfId="1" applyNumberFormat="1" applyFont="1" applyFill="1" applyBorder="1" applyAlignment="1" applyProtection="1">
      <alignment horizontal="center" vertical="center"/>
      <protection locked="0"/>
    </xf>
    <xf numFmtId="164" fontId="17" fillId="3" borderId="25" xfId="1" applyNumberFormat="1" applyFont="1" applyFill="1" applyBorder="1" applyAlignment="1" applyProtection="1">
      <alignment horizontal="center" vertical="center"/>
      <protection locked="0"/>
    </xf>
    <xf numFmtId="164" fontId="17" fillId="3" borderId="27" xfId="1" applyNumberFormat="1" applyFont="1" applyFill="1" applyBorder="1" applyAlignment="1" applyProtection="1">
      <alignment horizontal="center" vertical="center"/>
      <protection locked="0"/>
    </xf>
    <xf numFmtId="164" fontId="17" fillId="3" borderId="8" xfId="1" applyNumberFormat="1" applyFont="1" applyFill="1" applyBorder="1" applyAlignment="1" applyProtection="1">
      <alignment horizontal="center" vertical="center"/>
      <protection locked="0"/>
    </xf>
    <xf numFmtId="164" fontId="17" fillId="3" borderId="11" xfId="1" applyNumberFormat="1" applyFont="1" applyFill="1" applyBorder="1" applyAlignment="1" applyProtection="1">
      <alignment horizontal="center" vertical="center"/>
      <protection locked="0"/>
    </xf>
    <xf numFmtId="164" fontId="17" fillId="3" borderId="7" xfId="1" applyNumberFormat="1" applyFont="1" applyFill="1" applyBorder="1" applyAlignment="1" applyProtection="1">
      <alignment horizontal="center" vertical="center"/>
      <protection locked="0"/>
    </xf>
    <xf numFmtId="164" fontId="17" fillId="0" borderId="9" xfId="1" applyNumberFormat="1" applyFont="1" applyBorder="1" applyAlignment="1" applyProtection="1">
      <alignment horizontal="center" vertical="center" wrapText="1"/>
    </xf>
    <xf numFmtId="0" fontId="17" fillId="0" borderId="34" xfId="1" applyFont="1" applyBorder="1" applyAlignment="1" applyProtection="1">
      <alignment horizontal="left" vertical="center" wrapText="1"/>
    </xf>
    <xf numFmtId="0" fontId="17" fillId="0" borderId="18" xfId="1" applyFont="1" applyBorder="1" applyAlignment="1" applyProtection="1">
      <alignment horizontal="left" vertical="center" wrapText="1"/>
    </xf>
    <xf numFmtId="0" fontId="17" fillId="0" borderId="35" xfId="1" applyFont="1" applyBorder="1" applyAlignment="1" applyProtection="1">
      <alignment horizontal="left" vertical="center" wrapText="1"/>
    </xf>
    <xf numFmtId="0" fontId="17" fillId="0" borderId="0" xfId="1" applyFont="1" applyBorder="1" applyAlignment="1" applyProtection="1">
      <alignment horizontal="left" vertical="center" wrapText="1"/>
    </xf>
    <xf numFmtId="0" fontId="17" fillId="0" borderId="6" xfId="1" applyFont="1" applyBorder="1" applyAlignment="1" applyProtection="1">
      <alignment horizontal="left" vertical="center" wrapText="1"/>
    </xf>
    <xf numFmtId="0" fontId="17" fillId="0" borderId="1" xfId="1" applyFont="1" applyBorder="1" applyAlignment="1" applyProtection="1">
      <alignment horizontal="left" vertical="center" wrapText="1"/>
    </xf>
    <xf numFmtId="6" fontId="17" fillId="0" borderId="7" xfId="1" applyNumberFormat="1" applyFont="1" applyFill="1" applyBorder="1" applyAlignment="1" applyProtection="1">
      <alignment horizontal="center" vertical="center" wrapText="1"/>
    </xf>
    <xf numFmtId="6" fontId="17" fillId="0" borderId="8" xfId="1" applyNumberFormat="1" applyFont="1" applyFill="1" applyBorder="1" applyAlignment="1" applyProtection="1">
      <alignment horizontal="center" vertical="center" wrapText="1"/>
    </xf>
    <xf numFmtId="0" fontId="17" fillId="0" borderId="7" xfId="1" applyFont="1" applyBorder="1" applyAlignment="1" applyProtection="1">
      <alignment horizontal="center" vertical="center"/>
    </xf>
    <xf numFmtId="0" fontId="17" fillId="0" borderId="8" xfId="1" applyFont="1" applyBorder="1" applyAlignment="1" applyProtection="1">
      <alignment horizontal="center" vertical="center"/>
    </xf>
    <xf numFmtId="0" fontId="17" fillId="0" borderId="9" xfId="1" applyFont="1" applyBorder="1" applyAlignment="1" applyProtection="1">
      <alignment horizontal="center" vertical="center"/>
    </xf>
    <xf numFmtId="38" fontId="17" fillId="3" borderId="7" xfId="1" applyNumberFormat="1" applyFont="1" applyFill="1" applyBorder="1" applyAlignment="1" applyProtection="1">
      <alignment horizontal="center" vertical="center"/>
      <protection locked="0"/>
    </xf>
    <xf numFmtId="38" fontId="17" fillId="3" borderId="8" xfId="1" applyNumberFormat="1" applyFont="1" applyFill="1" applyBorder="1" applyAlignment="1" applyProtection="1">
      <alignment horizontal="center" vertical="center"/>
      <protection locked="0"/>
    </xf>
    <xf numFmtId="38" fontId="17" fillId="3" borderId="9" xfId="1" applyNumberFormat="1" applyFont="1" applyFill="1" applyBorder="1" applyAlignment="1" applyProtection="1">
      <alignment horizontal="center" vertical="center"/>
      <protection locked="0"/>
    </xf>
    <xf numFmtId="164" fontId="17" fillId="3" borderId="12" xfId="1" applyNumberFormat="1" applyFont="1" applyFill="1" applyBorder="1" applyAlignment="1" applyProtection="1">
      <alignment horizontal="center" vertical="center"/>
      <protection locked="0"/>
    </xf>
    <xf numFmtId="164" fontId="17" fillId="3" borderId="9" xfId="1" applyNumberFormat="1" applyFont="1" applyFill="1" applyBorder="1" applyAlignment="1" applyProtection="1">
      <alignment horizontal="center" vertical="center"/>
      <protection locked="0"/>
    </xf>
    <xf numFmtId="10" fontId="2" fillId="0" borderId="8" xfId="0" applyNumberFormat="1" applyFont="1" applyFill="1" applyBorder="1" applyAlignment="1" applyProtection="1">
      <alignment horizontal="center" vertical="center"/>
    </xf>
    <xf numFmtId="10" fontId="2" fillId="0" borderId="11" xfId="0" applyNumberFormat="1" applyFont="1" applyFill="1" applyBorder="1" applyAlignment="1" applyProtection="1">
      <alignment horizontal="center" vertical="center"/>
    </xf>
    <xf numFmtId="0" fontId="15" fillId="0" borderId="7" xfId="0" applyFont="1" applyFill="1" applyBorder="1" applyAlignment="1" applyProtection="1">
      <alignment horizontal="right" vertical="center"/>
    </xf>
    <xf numFmtId="0" fontId="15" fillId="0" borderId="8" xfId="0" applyFont="1" applyFill="1" applyBorder="1" applyAlignment="1" applyProtection="1">
      <alignment horizontal="right" vertical="center"/>
    </xf>
    <xf numFmtId="0" fontId="15" fillId="0" borderId="11" xfId="0" applyFont="1" applyFill="1" applyBorder="1" applyAlignment="1" applyProtection="1">
      <alignment horizontal="right" vertical="center"/>
    </xf>
    <xf numFmtId="10" fontId="2" fillId="0" borderId="7" xfId="0" applyNumberFormat="1" applyFont="1" applyFill="1" applyBorder="1" applyAlignment="1" applyProtection="1">
      <alignment horizontal="center" vertical="center"/>
    </xf>
    <xf numFmtId="0" fontId="15" fillId="0" borderId="7" xfId="0" applyFont="1" applyFill="1" applyBorder="1" applyAlignment="1" applyProtection="1">
      <alignment horizontal="center" vertical="center"/>
    </xf>
    <xf numFmtId="0" fontId="15" fillId="0" borderId="8" xfId="0"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164" fontId="17" fillId="0" borderId="9" xfId="1" applyNumberFormat="1" applyFont="1" applyBorder="1" applyAlignment="1" applyProtection="1">
      <alignment horizontal="center" vertical="center"/>
    </xf>
    <xf numFmtId="164" fontId="17" fillId="0" borderId="8" xfId="1" applyNumberFormat="1" applyFont="1" applyFill="1" applyBorder="1" applyAlignment="1" applyProtection="1">
      <alignment horizontal="center" vertical="center"/>
    </xf>
    <xf numFmtId="164" fontId="17" fillId="0" borderId="11" xfId="1" applyNumberFormat="1" applyFont="1" applyFill="1" applyBorder="1" applyAlignment="1" applyProtection="1">
      <alignment horizontal="center" vertical="center"/>
    </xf>
    <xf numFmtId="0" fontId="2" fillId="0" borderId="35" xfId="12" applyFont="1" applyFill="1" applyBorder="1" applyAlignment="1" applyProtection="1">
      <alignment horizontal="left" vertical="center" wrapText="1"/>
    </xf>
    <xf numFmtId="0" fontId="2" fillId="0" borderId="0" xfId="12" applyFont="1" applyFill="1" applyBorder="1" applyAlignment="1" applyProtection="1">
      <alignment horizontal="left" vertical="center" wrapText="1"/>
    </xf>
    <xf numFmtId="0" fontId="2" fillId="0" borderId="28" xfId="12" applyFont="1" applyFill="1" applyBorder="1" applyAlignment="1" applyProtection="1">
      <alignment horizontal="left" vertical="center" wrapText="1"/>
    </xf>
    <xf numFmtId="0" fontId="2" fillId="3" borderId="12" xfId="6" applyNumberFormat="1" applyFont="1" applyBorder="1" applyProtection="1">
      <alignment horizontal="left" vertical="top" wrapText="1"/>
      <protection locked="0"/>
    </xf>
    <xf numFmtId="0" fontId="2" fillId="3" borderId="8" xfId="6" applyNumberFormat="1" applyFont="1" applyBorder="1" applyProtection="1">
      <alignment horizontal="left" vertical="top" wrapText="1"/>
      <protection locked="0"/>
    </xf>
    <xf numFmtId="0" fontId="2" fillId="3" borderId="9" xfId="6" applyNumberFormat="1" applyFont="1" applyBorder="1" applyProtection="1">
      <alignment horizontal="left" vertical="top" wrapText="1"/>
      <protection locked="0"/>
    </xf>
    <xf numFmtId="0" fontId="2" fillId="0" borderId="12" xfId="18" applyFill="1" applyBorder="1" applyAlignment="1">
      <alignment horizontal="left" vertical="center" wrapText="1" shrinkToFit="1"/>
    </xf>
    <xf numFmtId="0" fontId="2" fillId="0" borderId="8" xfId="18" applyFill="1" applyBorder="1" applyAlignment="1">
      <alignment horizontal="left" vertical="center" wrapText="1" shrinkToFit="1"/>
    </xf>
    <xf numFmtId="0" fontId="2" fillId="0" borderId="11" xfId="18" applyFill="1" applyBorder="1" applyAlignment="1">
      <alignment horizontal="left" vertical="center" wrapText="1" shrinkToFit="1"/>
    </xf>
    <xf numFmtId="0" fontId="2" fillId="3" borderId="7" xfId="19" applyBorder="1" applyAlignment="1">
      <alignment horizontal="left" vertical="center" wrapText="1" shrinkToFit="1"/>
      <protection locked="0"/>
    </xf>
    <xf numFmtId="0" fontId="2" fillId="3" borderId="8" xfId="19" applyBorder="1" applyAlignment="1">
      <alignment horizontal="left" vertical="center" wrapText="1" shrinkToFit="1"/>
      <protection locked="0"/>
    </xf>
    <xf numFmtId="0" fontId="2" fillId="3" borderId="11" xfId="19" applyBorder="1" applyAlignment="1">
      <alignment horizontal="left" vertical="center" wrapText="1" shrinkToFit="1"/>
      <protection locked="0"/>
    </xf>
    <xf numFmtId="0" fontId="2" fillId="0" borderId="7" xfId="18" applyFill="1" applyBorder="1" applyAlignment="1">
      <alignment horizontal="right" vertical="center" wrapText="1" shrinkToFit="1"/>
    </xf>
    <xf numFmtId="0" fontId="2" fillId="0" borderId="11" xfId="18" applyFill="1" applyBorder="1" applyAlignment="1">
      <alignment horizontal="right" vertical="center" wrapText="1" shrinkToFit="1"/>
    </xf>
    <xf numFmtId="0" fontId="24" fillId="3" borderId="7" xfId="5" applyFont="1" applyFill="1" applyBorder="1" applyAlignment="1">
      <alignment horizontal="left" vertical="center" wrapText="1" shrinkToFit="1"/>
      <protection locked="0"/>
    </xf>
    <xf numFmtId="0" fontId="24" fillId="3" borderId="8" xfId="5" applyFont="1" applyFill="1" applyBorder="1" applyAlignment="1">
      <alignment horizontal="left" vertical="center" wrapText="1" shrinkToFit="1"/>
      <protection locked="0"/>
    </xf>
    <xf numFmtId="0" fontId="24" fillId="3" borderId="11" xfId="5" applyFont="1" applyFill="1" applyBorder="1" applyAlignment="1">
      <alignment horizontal="left" vertical="center" wrapText="1" shrinkToFit="1"/>
      <protection locked="0"/>
    </xf>
    <xf numFmtId="0" fontId="2" fillId="0" borderId="8" xfId="18" applyFill="1" applyBorder="1" applyAlignment="1">
      <alignment horizontal="right" vertical="center" wrapText="1" shrinkToFit="1"/>
    </xf>
    <xf numFmtId="166" fontId="2" fillId="3" borderId="7" xfId="18" applyNumberFormat="1" applyFill="1" applyBorder="1" applyAlignment="1" applyProtection="1">
      <alignment horizontal="center" vertical="center" wrapText="1" shrinkToFit="1"/>
      <protection locked="0"/>
    </xf>
    <xf numFmtId="166" fontId="2" fillId="3" borderId="8" xfId="18" applyNumberFormat="1" applyFill="1" applyBorder="1" applyAlignment="1" applyProtection="1">
      <alignment horizontal="center" vertical="center" wrapText="1" shrinkToFit="1"/>
      <protection locked="0"/>
    </xf>
    <xf numFmtId="166" fontId="2" fillId="3" borderId="9" xfId="18" applyNumberFormat="1" applyFill="1" applyBorder="1" applyAlignment="1" applyProtection="1">
      <alignment horizontal="center" vertical="center" wrapText="1" shrinkToFit="1"/>
      <protection locked="0"/>
    </xf>
    <xf numFmtId="0" fontId="3" fillId="7" borderId="2" xfId="17" applyFont="1" applyFill="1" applyBorder="1" applyAlignment="1">
      <alignment horizontal="center" vertical="center" wrapText="1"/>
    </xf>
    <xf numFmtId="0" fontId="3" fillId="7" borderId="3" xfId="17" applyFont="1" applyFill="1" applyBorder="1" applyAlignment="1">
      <alignment horizontal="center" vertical="center" wrapText="1"/>
    </xf>
    <xf numFmtId="165" fontId="25" fillId="7" borderId="23" xfId="17" applyNumberFormat="1" applyFont="1" applyFill="1" applyBorder="1" applyAlignment="1">
      <alignment horizontal="center" vertical="center" wrapText="1"/>
    </xf>
    <xf numFmtId="165" fontId="25" fillId="7" borderId="3" xfId="17" applyNumberFormat="1" applyFont="1" applyFill="1" applyBorder="1" applyAlignment="1">
      <alignment horizontal="center" vertical="center" wrapText="1"/>
    </xf>
    <xf numFmtId="165" fontId="25" fillId="7" borderId="4" xfId="17" applyNumberFormat="1" applyFont="1" applyFill="1" applyBorder="1" applyAlignment="1">
      <alignment horizontal="center" vertical="center" wrapText="1"/>
    </xf>
    <xf numFmtId="0" fontId="21" fillId="0" borderId="12" xfId="17" applyFont="1" applyBorder="1" applyAlignment="1">
      <alignment horizontal="center" vertical="center" wrapText="1"/>
    </xf>
    <xf numFmtId="0" fontId="21" fillId="0" borderId="8" xfId="17" applyFont="1" applyBorder="1" applyAlignment="1">
      <alignment horizontal="center" vertical="center" wrapText="1"/>
    </xf>
    <xf numFmtId="0" fontId="21" fillId="0" borderId="9" xfId="17" applyFont="1" applyBorder="1" applyAlignment="1">
      <alignment horizontal="center" vertical="center" wrapText="1"/>
    </xf>
    <xf numFmtId="0" fontId="2" fillId="6" borderId="7" xfId="19" applyFill="1" applyBorder="1" applyAlignment="1" applyProtection="1">
      <alignment horizontal="right" vertical="center" wrapText="1" shrinkToFit="1"/>
    </xf>
    <xf numFmtId="0" fontId="2" fillId="6" borderId="8" xfId="19" applyFill="1" applyBorder="1" applyAlignment="1" applyProtection="1">
      <alignment horizontal="right" vertical="center" wrapText="1" shrinkToFit="1"/>
    </xf>
    <xf numFmtId="0" fontId="2" fillId="6" borderId="11" xfId="19" applyFill="1" applyBorder="1" applyAlignment="1" applyProtection="1">
      <alignment horizontal="right" vertical="center" wrapText="1" shrinkToFit="1"/>
    </xf>
    <xf numFmtId="165" fontId="2" fillId="3" borderId="7" xfId="17" applyNumberFormat="1" applyFont="1" applyFill="1" applyBorder="1" applyAlignment="1" applyProtection="1">
      <alignment horizontal="center" vertical="center" wrapText="1" shrinkToFit="1"/>
      <protection locked="0"/>
    </xf>
    <xf numFmtId="165" fontId="2" fillId="3" borderId="8" xfId="17" applyNumberFormat="1" applyFont="1" applyFill="1" applyBorder="1" applyAlignment="1" applyProtection="1">
      <alignment horizontal="center" vertical="center" wrapText="1" shrinkToFit="1"/>
      <protection locked="0"/>
    </xf>
    <xf numFmtId="165" fontId="2" fillId="3" borderId="11" xfId="17" applyNumberFormat="1" applyFont="1" applyFill="1" applyBorder="1" applyAlignment="1" applyProtection="1">
      <alignment horizontal="center" vertical="center" wrapText="1" shrinkToFit="1"/>
      <protection locked="0"/>
    </xf>
    <xf numFmtId="0" fontId="2" fillId="0" borderId="7" xfId="19" applyFill="1" applyBorder="1" applyAlignment="1" applyProtection="1">
      <alignment horizontal="right" vertical="center" wrapText="1" shrinkToFit="1"/>
    </xf>
    <xf numFmtId="0" fontId="2" fillId="0" borderId="8" xfId="19" applyFill="1" applyBorder="1" applyAlignment="1" applyProtection="1">
      <alignment horizontal="right" vertical="center" wrapText="1" shrinkToFit="1"/>
    </xf>
    <xf numFmtId="0" fontId="2" fillId="0" borderId="11" xfId="19" applyFill="1" applyBorder="1" applyAlignment="1" applyProtection="1">
      <alignment horizontal="right" vertical="center" wrapText="1" shrinkToFit="1"/>
    </xf>
    <xf numFmtId="165" fontId="2" fillId="3" borderId="9" xfId="17" applyNumberFormat="1" applyFont="1" applyFill="1" applyBorder="1" applyAlignment="1" applyProtection="1">
      <alignment horizontal="center" vertical="center" wrapText="1" shrinkToFit="1"/>
      <protection locked="0"/>
    </xf>
    <xf numFmtId="0" fontId="2" fillId="3" borderId="29" xfId="18" applyFill="1" applyBorder="1" applyAlignment="1" applyProtection="1">
      <alignment horizontal="left" vertical="top" wrapText="1" shrinkToFit="1"/>
      <protection locked="0"/>
    </xf>
    <xf numFmtId="0" fontId="2" fillId="3" borderId="25" xfId="18" applyFill="1" applyBorder="1" applyAlignment="1" applyProtection="1">
      <alignment horizontal="left" vertical="top" wrapText="1" shrinkToFit="1"/>
      <protection locked="0"/>
    </xf>
    <xf numFmtId="0" fontId="2" fillId="3" borderId="27" xfId="18" applyFill="1" applyBorder="1" applyAlignment="1" applyProtection="1">
      <alignment horizontal="left" vertical="top" wrapText="1" shrinkToFit="1"/>
      <protection locked="0"/>
    </xf>
    <xf numFmtId="14" fontId="14" fillId="5" borderId="2" xfId="17" applyNumberFormat="1" applyFont="1" applyFill="1" applyBorder="1" applyAlignment="1">
      <alignment horizontal="center" vertical="center" wrapText="1" shrinkToFit="1"/>
    </xf>
    <xf numFmtId="14" fontId="14" fillId="5" borderId="3" xfId="17" applyNumberFormat="1" applyFont="1" applyFill="1" applyBorder="1" applyAlignment="1">
      <alignment horizontal="center" vertical="center" wrapText="1" shrinkToFit="1"/>
    </xf>
    <xf numFmtId="14" fontId="14" fillId="5" borderId="23" xfId="17" applyNumberFormat="1" applyFont="1" applyFill="1" applyBorder="1" applyAlignment="1">
      <alignment horizontal="center" vertical="center" wrapText="1" shrinkToFit="1"/>
    </xf>
    <xf numFmtId="14" fontId="14" fillId="5" borderId="22" xfId="17" applyNumberFormat="1" applyFont="1" applyFill="1" applyBorder="1" applyAlignment="1">
      <alignment horizontal="center" vertical="center" wrapText="1" shrinkToFit="1"/>
    </xf>
    <xf numFmtId="14" fontId="14" fillId="5" borderId="4" xfId="17" applyNumberFormat="1" applyFont="1" applyFill="1" applyBorder="1" applyAlignment="1">
      <alignment horizontal="center" vertical="center" wrapText="1" shrinkToFit="1"/>
    </xf>
    <xf numFmtId="4" fontId="15" fillId="3" borderId="7" xfId="17" applyNumberFormat="1" applyFont="1" applyFill="1" applyBorder="1" applyAlignment="1" applyProtection="1">
      <alignment horizontal="center" vertical="center" wrapText="1"/>
      <protection locked="0"/>
    </xf>
    <xf numFmtId="4" fontId="15" fillId="3" borderId="8" xfId="17" applyNumberFormat="1" applyFont="1" applyFill="1" applyBorder="1" applyAlignment="1" applyProtection="1">
      <alignment horizontal="center" vertical="center" wrapText="1"/>
      <protection locked="0"/>
    </xf>
    <xf numFmtId="4" fontId="15" fillId="3" borderId="11" xfId="17" applyNumberFormat="1" applyFont="1" applyFill="1" applyBorder="1" applyAlignment="1" applyProtection="1">
      <alignment horizontal="center" vertical="center" wrapText="1"/>
      <protection locked="0"/>
    </xf>
    <xf numFmtId="4" fontId="15" fillId="6" borderId="7" xfId="17" applyNumberFormat="1" applyFont="1" applyFill="1" applyBorder="1" applyAlignment="1">
      <alignment horizontal="center" vertical="center"/>
    </xf>
    <xf numFmtId="4" fontId="15" fillId="6" borderId="8" xfId="17" applyNumberFormat="1" applyFont="1" applyFill="1" applyBorder="1" applyAlignment="1">
      <alignment horizontal="center" vertical="center"/>
    </xf>
    <xf numFmtId="4" fontId="15" fillId="6" borderId="11" xfId="17" applyNumberFormat="1" applyFont="1" applyFill="1" applyBorder="1" applyAlignment="1">
      <alignment horizontal="center" vertical="center"/>
    </xf>
    <xf numFmtId="165" fontId="15" fillId="6" borderId="7" xfId="17" applyNumberFormat="1" applyFont="1" applyFill="1" applyBorder="1" applyAlignment="1">
      <alignment horizontal="center" vertical="center"/>
    </xf>
    <xf numFmtId="165" fontId="15" fillId="6" borderId="8" xfId="17" applyNumberFormat="1" applyFont="1" applyFill="1" applyBorder="1" applyAlignment="1">
      <alignment horizontal="center" vertical="center"/>
    </xf>
    <xf numFmtId="165" fontId="15" fillId="6" borderId="9" xfId="17" applyNumberFormat="1" applyFont="1" applyFill="1" applyBorder="1" applyAlignment="1">
      <alignment horizontal="center" vertical="center"/>
    </xf>
    <xf numFmtId="0" fontId="2" fillId="0" borderId="12" xfId="17" applyFont="1" applyBorder="1" applyAlignment="1">
      <alignment horizontal="center" vertical="center"/>
    </xf>
    <xf numFmtId="0" fontId="2" fillId="0" borderId="8" xfId="17" applyFont="1" applyBorder="1" applyAlignment="1">
      <alignment horizontal="center" vertical="center"/>
    </xf>
    <xf numFmtId="0" fontId="2" fillId="3" borderId="7" xfId="17" applyFont="1" applyFill="1" applyBorder="1" applyAlignment="1" applyProtection="1">
      <alignment horizontal="center" vertical="center"/>
      <protection locked="0"/>
    </xf>
    <xf numFmtId="0" fontId="2" fillId="3" borderId="8" xfId="17" applyFont="1" applyFill="1" applyBorder="1" applyAlignment="1" applyProtection="1">
      <alignment horizontal="center" vertical="center"/>
      <protection locked="0"/>
    </xf>
    <xf numFmtId="0" fontId="2" fillId="3" borderId="7" xfId="17" applyFont="1" applyFill="1" applyBorder="1" applyAlignment="1" applyProtection="1">
      <alignment horizontal="center" vertical="center" wrapText="1"/>
      <protection locked="0"/>
    </xf>
    <xf numFmtId="0" fontId="2" fillId="3" borderId="8" xfId="17" applyFont="1" applyFill="1" applyBorder="1" applyAlignment="1" applyProtection="1">
      <alignment horizontal="center" vertical="center" wrapText="1"/>
      <protection locked="0"/>
    </xf>
    <xf numFmtId="0" fontId="2" fillId="3" borderId="11" xfId="17" applyFont="1" applyFill="1" applyBorder="1" applyAlignment="1" applyProtection="1">
      <alignment horizontal="center" vertical="center" wrapText="1"/>
      <protection locked="0"/>
    </xf>
    <xf numFmtId="0" fontId="2" fillId="3" borderId="7" xfId="17" applyFont="1" applyFill="1" applyBorder="1" applyAlignment="1" applyProtection="1">
      <alignment horizontal="left" vertical="top" wrapText="1"/>
      <protection locked="0"/>
    </xf>
    <xf numFmtId="0" fontId="2" fillId="3" borderId="8" xfId="17" applyFont="1" applyFill="1" applyBorder="1" applyAlignment="1" applyProtection="1">
      <alignment horizontal="left" vertical="top" wrapText="1"/>
      <protection locked="0"/>
    </xf>
    <xf numFmtId="0" fontId="2" fillId="3" borderId="11" xfId="17" applyFont="1" applyFill="1" applyBorder="1" applyAlignment="1" applyProtection="1">
      <alignment horizontal="left" vertical="top" wrapText="1"/>
      <protection locked="0"/>
    </xf>
    <xf numFmtId="1" fontId="2" fillId="0" borderId="12" xfId="17" applyNumberFormat="1" applyFont="1" applyBorder="1" applyAlignment="1">
      <alignment horizontal="center" vertical="center"/>
    </xf>
    <xf numFmtId="1" fontId="2" fillId="0" borderId="8" xfId="17" applyNumberFormat="1" applyFont="1" applyBorder="1" applyAlignment="1">
      <alignment horizontal="center" vertical="center"/>
    </xf>
    <xf numFmtId="4" fontId="15" fillId="3" borderId="24" xfId="17" applyNumberFormat="1" applyFont="1" applyFill="1" applyBorder="1" applyAlignment="1" applyProtection="1">
      <alignment horizontal="center" vertical="center" wrapText="1"/>
      <protection locked="0"/>
    </xf>
    <xf numFmtId="4" fontId="15" fillId="3" borderId="25" xfId="17" applyNumberFormat="1" applyFont="1" applyFill="1" applyBorder="1" applyAlignment="1" applyProtection="1">
      <alignment horizontal="center" vertical="center" wrapText="1"/>
      <protection locked="0"/>
    </xf>
    <xf numFmtId="4" fontId="15" fillId="3" borderId="26" xfId="17" applyNumberFormat="1" applyFont="1" applyFill="1" applyBorder="1" applyAlignment="1" applyProtection="1">
      <alignment horizontal="center" vertical="center" wrapText="1"/>
      <protection locked="0"/>
    </xf>
    <xf numFmtId="4" fontId="15" fillId="6" borderId="24" xfId="17" applyNumberFormat="1" applyFont="1" applyFill="1" applyBorder="1" applyAlignment="1">
      <alignment horizontal="center" vertical="center"/>
    </xf>
    <xf numFmtId="4" fontId="15" fillId="6" borderId="25" xfId="17" applyNumberFormat="1" applyFont="1" applyFill="1" applyBorder="1" applyAlignment="1">
      <alignment horizontal="center" vertical="center"/>
    </xf>
    <xf numFmtId="4" fontId="15" fillId="6" borderId="26" xfId="17" applyNumberFormat="1" applyFont="1" applyFill="1" applyBorder="1" applyAlignment="1">
      <alignment horizontal="center" vertical="center"/>
    </xf>
    <xf numFmtId="165" fontId="15" fillId="6" borderId="24" xfId="17" applyNumberFormat="1" applyFont="1" applyFill="1" applyBorder="1" applyAlignment="1">
      <alignment horizontal="center" vertical="center"/>
    </xf>
    <xf numFmtId="165" fontId="15" fillId="6" borderId="25" xfId="17" applyNumberFormat="1" applyFont="1" applyFill="1" applyBorder="1" applyAlignment="1">
      <alignment horizontal="center" vertical="center"/>
    </xf>
    <xf numFmtId="165" fontId="15" fillId="6" borderId="27" xfId="17" applyNumberFormat="1" applyFont="1" applyFill="1" applyBorder="1" applyAlignment="1">
      <alignment horizontal="center" vertical="center"/>
    </xf>
    <xf numFmtId="1" fontId="2" fillId="0" borderId="29" xfId="17" applyNumberFormat="1" applyFont="1" applyBorder="1" applyAlignment="1">
      <alignment horizontal="center" vertical="center"/>
    </xf>
    <xf numFmtId="1" fontId="2" fillId="0" borderId="25" xfId="17" applyNumberFormat="1" applyFont="1" applyBorder="1" applyAlignment="1">
      <alignment horizontal="center" vertical="center"/>
    </xf>
    <xf numFmtId="0" fontId="2" fillId="3" borderId="24" xfId="17" applyFont="1" applyFill="1" applyBorder="1" applyAlignment="1" applyProtection="1">
      <alignment horizontal="center" vertical="center" wrapText="1"/>
      <protection locked="0"/>
    </xf>
    <xf numFmtId="0" fontId="2" fillId="3" borderId="25" xfId="17" applyFont="1" applyFill="1" applyBorder="1" applyAlignment="1" applyProtection="1">
      <alignment horizontal="center" vertical="center" wrapText="1"/>
      <protection locked="0"/>
    </xf>
    <xf numFmtId="0" fontId="2" fillId="3" borderId="26" xfId="17" applyFont="1" applyFill="1" applyBorder="1" applyAlignment="1" applyProtection="1">
      <alignment horizontal="center" vertical="center" wrapText="1"/>
      <protection locked="0"/>
    </xf>
    <xf numFmtId="0" fontId="2" fillId="3" borderId="24" xfId="17" applyFont="1" applyFill="1" applyBorder="1" applyAlignment="1" applyProtection="1">
      <alignment horizontal="left" vertical="top" wrapText="1"/>
      <protection locked="0"/>
    </xf>
    <xf numFmtId="0" fontId="2" fillId="3" borderId="25" xfId="17" applyFont="1" applyFill="1" applyBorder="1" applyAlignment="1" applyProtection="1">
      <alignment horizontal="left" vertical="top" wrapText="1"/>
      <protection locked="0"/>
    </xf>
    <xf numFmtId="0" fontId="2" fillId="3" borderId="26" xfId="17" applyFont="1" applyFill="1" applyBorder="1" applyAlignment="1" applyProtection="1">
      <alignment horizontal="left" vertical="top" wrapText="1"/>
      <protection locked="0"/>
    </xf>
    <xf numFmtId="164" fontId="6" fillId="0" borderId="7" xfId="1" applyNumberFormat="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wrapText="1"/>
    </xf>
    <xf numFmtId="0" fontId="6" fillId="0" borderId="9" xfId="1" applyFont="1" applyFill="1" applyBorder="1" applyAlignment="1" applyProtection="1">
      <alignment horizontal="center" vertical="center" wrapText="1"/>
    </xf>
    <xf numFmtId="0" fontId="24" fillId="10" borderId="7" xfId="14" applyFont="1" applyFill="1" applyBorder="1" applyAlignment="1" applyProtection="1">
      <alignment horizontal="right" vertical="center" wrapText="1"/>
    </xf>
    <xf numFmtId="0" fontId="24" fillId="10" borderId="8" xfId="14" applyFont="1" applyFill="1" applyBorder="1" applyAlignment="1" applyProtection="1">
      <alignment horizontal="right" vertical="center" wrapText="1"/>
    </xf>
    <xf numFmtId="0" fontId="24" fillId="10" borderId="11" xfId="14" applyFont="1" applyFill="1" applyBorder="1" applyAlignment="1" applyProtection="1">
      <alignment horizontal="right" vertical="center" wrapText="1"/>
    </xf>
    <xf numFmtId="0" fontId="2" fillId="0" borderId="49" xfId="0" applyFont="1" applyBorder="1" applyAlignment="1" applyProtection="1">
      <alignment horizontal="left" vertical="center"/>
    </xf>
    <xf numFmtId="0" fontId="2" fillId="0" borderId="7" xfId="0" applyFont="1" applyBorder="1" applyAlignment="1">
      <alignment wrapText="1"/>
    </xf>
    <xf numFmtId="0" fontId="2" fillId="0" borderId="8" xfId="0" applyFont="1" applyBorder="1" applyAlignment="1">
      <alignment wrapText="1"/>
    </xf>
    <xf numFmtId="0" fontId="2" fillId="0" borderId="9" xfId="0" applyFont="1" applyBorder="1" applyAlignment="1">
      <alignment wrapText="1"/>
    </xf>
    <xf numFmtId="0" fontId="38" fillId="0" borderId="6" xfId="5" applyFont="1" applyBorder="1" applyAlignment="1" applyProtection="1">
      <alignment horizontal="left" vertical="center"/>
    </xf>
    <xf numFmtId="0" fontId="38" fillId="0" borderId="1" xfId="5" applyFont="1" applyBorder="1" applyAlignment="1" applyProtection="1">
      <alignment horizontal="left" vertical="center"/>
    </xf>
    <xf numFmtId="0" fontId="38" fillId="0" borderId="13" xfId="5" applyFont="1" applyBorder="1" applyAlignment="1" applyProtection="1">
      <alignment horizontal="left" vertical="center"/>
    </xf>
  </cellXfs>
  <cellStyles count="31">
    <cellStyle name="01 DATE 2" xfId="27"/>
    <cellStyle name="01 TEXT 2" xfId="6"/>
    <cellStyle name="01 TEXT 2 2" xfId="19"/>
    <cellStyle name="02 Prompt 2 2" xfId="12"/>
    <cellStyle name="02 Prompt 2 3" xfId="4"/>
    <cellStyle name="02 Prompt 2 3 2" xfId="18"/>
    <cellStyle name="02 Prompt TITLE 2" xfId="10"/>
    <cellStyle name="02 Prompt TITLE 2 3" xfId="15"/>
    <cellStyle name="02 Prompt TITLE 2 4" xfId="20"/>
    <cellStyle name="03 Notes 2" xfId="25"/>
    <cellStyle name="05 Warning Text 2" xfId="26"/>
    <cellStyle name="Heading 4 2" xfId="11"/>
    <cellStyle name="Hyperlink" xfId="14" builtinId="8"/>
    <cellStyle name="Hyperlink 2" xfId="29"/>
    <cellStyle name="Hyperlink 3" xfId="30"/>
    <cellStyle name="Hyperlink 4" xfId="5"/>
    <cellStyle name="Hyperlink 5" xfId="23"/>
    <cellStyle name="Normal" xfId="0" builtinId="0"/>
    <cellStyle name="Normal 10" xfId="7"/>
    <cellStyle name="Normal 16" xfId="21"/>
    <cellStyle name="Normal 2" xfId="2"/>
    <cellStyle name="Normal 2 2" xfId="9"/>
    <cellStyle name="Normal 2 2 2" xfId="3"/>
    <cellStyle name="Normal 2 2 4" xfId="24"/>
    <cellStyle name="Normal 2 3" xfId="8"/>
    <cellStyle name="Normal 20" xfId="22"/>
    <cellStyle name="Normal 3" xfId="1"/>
    <cellStyle name="Normal 3 2 2" xfId="16"/>
    <cellStyle name="Normal 4" xfId="13"/>
    <cellStyle name="Normal 5" xfId="28"/>
    <cellStyle name="Normal 8" xfId="17"/>
  </cellStyles>
  <dxfs count="63">
    <dxf>
      <fill>
        <gradientFill degree="90">
          <stop position="0">
            <color theme="0"/>
          </stop>
          <stop position="1">
            <color rgb="FFFF7C80"/>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7C80"/>
          </stop>
        </gradientFill>
      </fill>
    </dxf>
    <dxf>
      <fill>
        <patternFill>
          <bgColor rgb="FFFF5050"/>
        </patternFill>
      </fill>
    </dxf>
    <dxf>
      <fill>
        <patternFill>
          <bgColor rgb="FFFF5050"/>
        </pattern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patternFill>
          <bgColor rgb="FFFF5050"/>
        </patternFill>
      </fill>
    </dxf>
    <dxf>
      <fill>
        <gradientFill degree="90">
          <stop position="0">
            <color theme="0"/>
          </stop>
          <stop position="1">
            <color rgb="FFFF8585"/>
          </stop>
        </gradientFill>
      </fill>
    </dxf>
    <dxf>
      <fill>
        <gradientFill degree="90">
          <stop position="0">
            <color theme="0"/>
          </stop>
          <stop position="1">
            <color rgb="FFFF8585"/>
          </stop>
        </gradientFill>
      </fill>
    </dxf>
    <dxf>
      <fill>
        <patternFill>
          <bgColor rgb="FF92D050"/>
        </patternFill>
      </fill>
    </dxf>
    <dxf>
      <fill>
        <patternFill>
          <bgColor rgb="FF00B0F0"/>
        </patternFill>
      </fill>
    </dxf>
    <dxf>
      <font>
        <color theme="0"/>
      </font>
      <fill>
        <patternFill>
          <bgColor rgb="FF00206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FFFCC"/>
      <color rgb="FFFF7C80"/>
      <color rgb="FFBFBFBF"/>
      <color rgb="FFCCECFF"/>
      <color rgb="FFC6E0B4"/>
      <color rgb="FFCCFFFF"/>
      <color rgb="FFFFCC99"/>
      <color rgb="FFFFD5AB"/>
      <color rgb="FFFF505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microsoft.com/office/2006/relationships/vbaProject" Target="vbaProject.bin"/><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19050</xdr:colOff>
      <xdr:row>8</xdr:row>
      <xdr:rowOff>142875</xdr:rowOff>
    </xdr:from>
    <xdr:to>
      <xdr:col>15</xdr:col>
      <xdr:colOff>209550</xdr:colOff>
      <xdr:row>21</xdr:row>
      <xdr:rowOff>132484</xdr:rowOff>
    </xdr:to>
    <xdr:pic>
      <xdr:nvPicPr>
        <xdr:cNvPr id="3" name="Picture 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66950" y="2695575"/>
          <a:ext cx="2124075" cy="1970809"/>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george\AppData\Local\Microsoft\Windows\INetCache\Content.Outlook\TLXOTLMM\Amaya%20Village%20-%20AHSC%20Project%20Repor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CIP/ROUND%203/Application/Application%20Workbook/App%20Draft%20Rnd%203%20george/universalapplic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 COSR"/>
      <sheetName val="Income Limits"/>
      <sheetName val="Drop Down"/>
      <sheetName val="Summary"/>
      <sheetName val="Feasibility"/>
      <sheetName val="Dev Budget"/>
      <sheetName val="Operating"/>
      <sheetName val="Cash Flow"/>
      <sheetName val="Proposed Cash Flow"/>
      <sheetName val="Cash Flow - Proposed Rents"/>
      <sheetName val="NPLH COSR Calculation"/>
      <sheetName val="Transition Reserve"/>
      <sheetName val="Developer Fee"/>
      <sheetName val="TBL and High Cost Test"/>
      <sheetName val="SH-SNP"/>
      <sheetName val="Special Conditions"/>
    </sheetNames>
    <sheetDataSet>
      <sheetData sheetId="0" refreshError="1"/>
      <sheetData sheetId="1" refreshError="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ow r="2">
          <cell r="F2" t="str">
            <v>4% Credits New Construction</v>
          </cell>
        </row>
      </sheetData>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v>1</v>
          </cell>
          <cell r="C2">
            <v>1</v>
          </cell>
          <cell r="E2">
            <v>1</v>
          </cell>
          <cell r="G2" t="str">
            <v>AK</v>
          </cell>
        </row>
        <row r="3">
          <cell r="A3">
            <v>2</v>
          </cell>
          <cell r="C3">
            <v>2</v>
          </cell>
          <cell r="E3">
            <v>2</v>
          </cell>
          <cell r="G3" t="str">
            <v>AL</v>
          </cell>
        </row>
        <row r="4">
          <cell r="A4">
            <v>3</v>
          </cell>
          <cell r="C4">
            <v>3</v>
          </cell>
          <cell r="E4">
            <v>3</v>
          </cell>
          <cell r="G4" t="str">
            <v>AR</v>
          </cell>
        </row>
        <row r="5">
          <cell r="A5">
            <v>4</v>
          </cell>
          <cell r="C5">
            <v>4</v>
          </cell>
          <cell r="E5">
            <v>4</v>
          </cell>
          <cell r="G5" t="str">
            <v>AZ</v>
          </cell>
        </row>
        <row r="6">
          <cell r="A6">
            <v>5</v>
          </cell>
          <cell r="C6">
            <v>5</v>
          </cell>
          <cell r="E6">
            <v>5</v>
          </cell>
          <cell r="G6" t="str">
            <v>CA</v>
          </cell>
        </row>
        <row r="7">
          <cell r="A7">
            <v>6</v>
          </cell>
          <cell r="C7">
            <v>6</v>
          </cell>
          <cell r="E7">
            <v>6</v>
          </cell>
          <cell r="G7" t="str">
            <v>CO</v>
          </cell>
        </row>
        <row r="8">
          <cell r="A8">
            <v>7</v>
          </cell>
          <cell r="C8">
            <v>7</v>
          </cell>
          <cell r="E8">
            <v>7</v>
          </cell>
          <cell r="G8" t="str">
            <v>CT</v>
          </cell>
        </row>
        <row r="9">
          <cell r="A9">
            <v>8</v>
          </cell>
          <cell r="C9">
            <v>8</v>
          </cell>
          <cell r="E9">
            <v>8</v>
          </cell>
          <cell r="G9" t="str">
            <v>DC</v>
          </cell>
        </row>
        <row r="10">
          <cell r="A10">
            <v>9</v>
          </cell>
          <cell r="C10">
            <v>9</v>
          </cell>
          <cell r="E10">
            <v>9</v>
          </cell>
          <cell r="G10" t="str">
            <v>DE</v>
          </cell>
        </row>
        <row r="11">
          <cell r="A11">
            <v>10</v>
          </cell>
          <cell r="C11">
            <v>10</v>
          </cell>
          <cell r="E11">
            <v>10</v>
          </cell>
          <cell r="G11" t="str">
            <v>FL</v>
          </cell>
        </row>
        <row r="12">
          <cell r="A12">
            <v>11</v>
          </cell>
          <cell r="C12">
            <v>11</v>
          </cell>
          <cell r="E12">
            <v>11</v>
          </cell>
          <cell r="G12" t="str">
            <v>GA</v>
          </cell>
        </row>
        <row r="13">
          <cell r="A13">
            <v>12</v>
          </cell>
          <cell r="C13">
            <v>12</v>
          </cell>
          <cell r="E13">
            <v>12</v>
          </cell>
          <cell r="G13" t="str">
            <v>HI</v>
          </cell>
        </row>
        <row r="14">
          <cell r="A14">
            <v>13</v>
          </cell>
          <cell r="C14">
            <v>13</v>
          </cell>
          <cell r="E14">
            <v>13</v>
          </cell>
          <cell r="G14" t="str">
            <v>IA</v>
          </cell>
        </row>
        <row r="15">
          <cell r="A15">
            <v>14</v>
          </cell>
          <cell r="C15">
            <v>14</v>
          </cell>
          <cell r="E15">
            <v>14</v>
          </cell>
          <cell r="G15" t="str">
            <v>ID</v>
          </cell>
        </row>
        <row r="16">
          <cell r="A16">
            <v>15</v>
          </cell>
          <cell r="C16">
            <v>15</v>
          </cell>
          <cell r="E16">
            <v>15</v>
          </cell>
          <cell r="G16" t="str">
            <v>IL</v>
          </cell>
        </row>
        <row r="17">
          <cell r="A17">
            <v>16</v>
          </cell>
          <cell r="C17">
            <v>16</v>
          </cell>
          <cell r="E17">
            <v>16</v>
          </cell>
          <cell r="G17" t="str">
            <v>IN</v>
          </cell>
        </row>
        <row r="18">
          <cell r="A18">
            <v>17</v>
          </cell>
          <cell r="C18">
            <v>17</v>
          </cell>
          <cell r="E18">
            <v>17</v>
          </cell>
          <cell r="G18" t="str">
            <v>KS</v>
          </cell>
        </row>
        <row r="19">
          <cell r="A19">
            <v>18</v>
          </cell>
          <cell r="C19">
            <v>18</v>
          </cell>
          <cell r="E19">
            <v>18</v>
          </cell>
          <cell r="G19" t="str">
            <v>KY</v>
          </cell>
        </row>
        <row r="20">
          <cell r="A20">
            <v>19</v>
          </cell>
          <cell r="C20">
            <v>19</v>
          </cell>
          <cell r="E20">
            <v>19</v>
          </cell>
          <cell r="G20" t="str">
            <v>LA</v>
          </cell>
        </row>
        <row r="21">
          <cell r="A21">
            <v>20</v>
          </cell>
          <cell r="C21">
            <v>20</v>
          </cell>
          <cell r="E21">
            <v>20</v>
          </cell>
          <cell r="G21" t="str">
            <v>MA</v>
          </cell>
        </row>
        <row r="22">
          <cell r="A22">
            <v>22</v>
          </cell>
          <cell r="C22">
            <v>22</v>
          </cell>
          <cell r="E22">
            <v>21</v>
          </cell>
          <cell r="G22" t="str">
            <v>MD</v>
          </cell>
        </row>
        <row r="23">
          <cell r="A23">
            <v>23</v>
          </cell>
          <cell r="C23">
            <v>23</v>
          </cell>
          <cell r="E23">
            <v>22</v>
          </cell>
          <cell r="G23" t="str">
            <v>ME</v>
          </cell>
        </row>
        <row r="24">
          <cell r="A24">
            <v>24</v>
          </cell>
          <cell r="C24">
            <v>24</v>
          </cell>
          <cell r="E24">
            <v>23</v>
          </cell>
          <cell r="G24" t="str">
            <v>MI</v>
          </cell>
        </row>
        <row r="25">
          <cell r="A25">
            <v>25</v>
          </cell>
          <cell r="C25">
            <v>25</v>
          </cell>
          <cell r="E25">
            <v>24</v>
          </cell>
          <cell r="G25" t="str">
            <v>MN</v>
          </cell>
        </row>
        <row r="26">
          <cell r="A26">
            <v>26</v>
          </cell>
          <cell r="C26">
            <v>26</v>
          </cell>
          <cell r="E26">
            <v>25</v>
          </cell>
          <cell r="G26" t="str">
            <v>MO</v>
          </cell>
        </row>
        <row r="27">
          <cell r="A27">
            <v>27</v>
          </cell>
          <cell r="C27">
            <v>27</v>
          </cell>
          <cell r="E27">
            <v>26</v>
          </cell>
          <cell r="G27" t="str">
            <v>MS</v>
          </cell>
        </row>
        <row r="28">
          <cell r="A28">
            <v>28</v>
          </cell>
          <cell r="C28">
            <v>28</v>
          </cell>
          <cell r="E28">
            <v>27</v>
          </cell>
          <cell r="G28" t="str">
            <v>MT</v>
          </cell>
        </row>
        <row r="29">
          <cell r="A29">
            <v>29</v>
          </cell>
          <cell r="C29">
            <v>29</v>
          </cell>
          <cell r="E29">
            <v>28</v>
          </cell>
          <cell r="G29" t="str">
            <v>NC</v>
          </cell>
        </row>
        <row r="30">
          <cell r="A30">
            <v>30</v>
          </cell>
          <cell r="C30">
            <v>30</v>
          </cell>
          <cell r="E30">
            <v>29</v>
          </cell>
          <cell r="G30" t="str">
            <v>ND</v>
          </cell>
        </row>
        <row r="31">
          <cell r="A31">
            <v>31</v>
          </cell>
          <cell r="C31">
            <v>31</v>
          </cell>
          <cell r="E31">
            <v>30</v>
          </cell>
          <cell r="G31" t="str">
            <v>NE</v>
          </cell>
        </row>
        <row r="32">
          <cell r="A32">
            <v>32</v>
          </cell>
          <cell r="C32">
            <v>32</v>
          </cell>
          <cell r="E32">
            <v>31</v>
          </cell>
          <cell r="G32" t="str">
            <v>NH</v>
          </cell>
        </row>
        <row r="33">
          <cell r="A33">
            <v>33</v>
          </cell>
          <cell r="C33">
            <v>33</v>
          </cell>
          <cell r="E33">
            <v>32</v>
          </cell>
          <cell r="G33" t="str">
            <v>NJ</v>
          </cell>
        </row>
        <row r="34">
          <cell r="A34">
            <v>34</v>
          </cell>
          <cell r="C34">
            <v>34</v>
          </cell>
          <cell r="E34">
            <v>33</v>
          </cell>
          <cell r="G34" t="str">
            <v>NM</v>
          </cell>
        </row>
        <row r="35">
          <cell r="A35">
            <v>35</v>
          </cell>
          <cell r="C35">
            <v>35</v>
          </cell>
          <cell r="E35">
            <v>34</v>
          </cell>
          <cell r="G35" t="str">
            <v>NV</v>
          </cell>
        </row>
        <row r="36">
          <cell r="A36">
            <v>36</v>
          </cell>
          <cell r="C36">
            <v>36</v>
          </cell>
          <cell r="E36">
            <v>35</v>
          </cell>
          <cell r="G36" t="str">
            <v>NY</v>
          </cell>
        </row>
        <row r="37">
          <cell r="A37">
            <v>37</v>
          </cell>
          <cell r="C37">
            <v>37</v>
          </cell>
          <cell r="E37">
            <v>36</v>
          </cell>
          <cell r="G37" t="str">
            <v>OH</v>
          </cell>
        </row>
        <row r="38">
          <cell r="A38">
            <v>38</v>
          </cell>
          <cell r="C38">
            <v>38</v>
          </cell>
          <cell r="E38">
            <v>37</v>
          </cell>
          <cell r="G38" t="str">
            <v>OK</v>
          </cell>
        </row>
        <row r="39">
          <cell r="A39">
            <v>39</v>
          </cell>
          <cell r="C39">
            <v>39</v>
          </cell>
          <cell r="E39">
            <v>38</v>
          </cell>
          <cell r="G39" t="str">
            <v>OR</v>
          </cell>
        </row>
        <row r="40">
          <cell r="A40">
            <v>40</v>
          </cell>
          <cell r="C40">
            <v>40</v>
          </cell>
          <cell r="E40">
            <v>39</v>
          </cell>
          <cell r="G40" t="str">
            <v>PA</v>
          </cell>
        </row>
        <row r="41">
          <cell r="A41">
            <v>41</v>
          </cell>
          <cell r="E41">
            <v>40</v>
          </cell>
          <cell r="G41" t="str">
            <v>RI</v>
          </cell>
        </row>
        <row r="42">
          <cell r="A42">
            <v>42</v>
          </cell>
          <cell r="E42">
            <v>41</v>
          </cell>
          <cell r="G42" t="str">
            <v>SC</v>
          </cell>
        </row>
        <row r="43">
          <cell r="A43">
            <v>43</v>
          </cell>
          <cell r="E43">
            <v>42</v>
          </cell>
          <cell r="G43" t="str">
            <v>SD</v>
          </cell>
        </row>
        <row r="44">
          <cell r="A44">
            <v>44</v>
          </cell>
          <cell r="E44">
            <v>43</v>
          </cell>
          <cell r="G44" t="str">
            <v>TN</v>
          </cell>
        </row>
        <row r="45">
          <cell r="A45">
            <v>45</v>
          </cell>
          <cell r="E45">
            <v>44</v>
          </cell>
          <cell r="G45" t="str">
            <v>TX</v>
          </cell>
        </row>
        <row r="46">
          <cell r="A46">
            <v>46</v>
          </cell>
          <cell r="E46">
            <v>45</v>
          </cell>
          <cell r="G46" t="str">
            <v>UT</v>
          </cell>
        </row>
        <row r="47">
          <cell r="A47">
            <v>47</v>
          </cell>
          <cell r="E47">
            <v>46</v>
          </cell>
          <cell r="G47" t="str">
            <v>VA</v>
          </cell>
        </row>
        <row r="48">
          <cell r="A48">
            <v>48</v>
          </cell>
          <cell r="E48">
            <v>47</v>
          </cell>
          <cell r="G48" t="str">
            <v>VT</v>
          </cell>
        </row>
        <row r="49">
          <cell r="A49">
            <v>49</v>
          </cell>
          <cell r="E49">
            <v>48</v>
          </cell>
          <cell r="G49" t="str">
            <v>WA</v>
          </cell>
        </row>
        <row r="50">
          <cell r="A50">
            <v>50</v>
          </cell>
          <cell r="E50">
            <v>49</v>
          </cell>
          <cell r="G50" t="str">
            <v>WI</v>
          </cell>
        </row>
        <row r="51">
          <cell r="A51">
            <v>51</v>
          </cell>
          <cell r="E51">
            <v>50</v>
          </cell>
          <cell r="G51" t="str">
            <v>WV</v>
          </cell>
        </row>
        <row r="52">
          <cell r="A52">
            <v>52</v>
          </cell>
          <cell r="E52">
            <v>51</v>
          </cell>
          <cell r="G52" t="str">
            <v>WY</v>
          </cell>
        </row>
        <row r="53">
          <cell r="E53">
            <v>52</v>
          </cell>
        </row>
        <row r="54">
          <cell r="E54">
            <v>53</v>
          </cell>
        </row>
        <row r="55">
          <cell r="E55">
            <v>54</v>
          </cell>
        </row>
        <row r="56">
          <cell r="E56">
            <v>55</v>
          </cell>
        </row>
        <row r="57">
          <cell r="E57">
            <v>56</v>
          </cell>
        </row>
        <row r="58">
          <cell r="E58">
            <v>57</v>
          </cell>
        </row>
        <row r="59">
          <cell r="E59">
            <v>58</v>
          </cell>
        </row>
        <row r="60">
          <cell r="E60">
            <v>59</v>
          </cell>
        </row>
        <row r="61">
          <cell r="E61">
            <v>60</v>
          </cell>
        </row>
        <row r="62">
          <cell r="E62">
            <v>61</v>
          </cell>
        </row>
        <row r="63">
          <cell r="E63">
            <v>62</v>
          </cell>
        </row>
        <row r="64">
          <cell r="E64">
            <v>63</v>
          </cell>
        </row>
        <row r="65">
          <cell r="E65">
            <v>64</v>
          </cell>
        </row>
        <row r="66">
          <cell r="E66">
            <v>65</v>
          </cell>
        </row>
        <row r="67">
          <cell r="E67">
            <v>66</v>
          </cell>
        </row>
        <row r="68">
          <cell r="E68">
            <v>67</v>
          </cell>
        </row>
        <row r="69">
          <cell r="E69">
            <v>68</v>
          </cell>
        </row>
        <row r="70">
          <cell r="E70">
            <v>69</v>
          </cell>
        </row>
        <row r="71">
          <cell r="E71">
            <v>70</v>
          </cell>
        </row>
        <row r="72">
          <cell r="E72">
            <v>71</v>
          </cell>
        </row>
        <row r="73">
          <cell r="E73">
            <v>72</v>
          </cell>
        </row>
        <row r="74">
          <cell r="E74">
            <v>73</v>
          </cell>
        </row>
        <row r="75">
          <cell r="E75">
            <v>74</v>
          </cell>
        </row>
        <row r="76">
          <cell r="E76">
            <v>75</v>
          </cell>
        </row>
        <row r="77">
          <cell r="E77">
            <v>76</v>
          </cell>
        </row>
        <row r="78">
          <cell r="E78">
            <v>77</v>
          </cell>
        </row>
        <row r="79">
          <cell r="E79">
            <v>78</v>
          </cell>
        </row>
        <row r="80">
          <cell r="E80">
            <v>79</v>
          </cell>
        </row>
        <row r="81">
          <cell r="E81">
            <v>80</v>
          </cell>
        </row>
      </sheetData>
      <sheetData sheetId="20">
        <row r="3">
          <cell r="B3" t="str">
            <v>20% at 50%</v>
          </cell>
        </row>
      </sheetData>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cd.ca.gov/grants-funding/active-funding/fwhg.shtml" TargetMode="External"/><Relationship Id="rId1" Type="http://schemas.openxmlformats.org/officeDocument/2006/relationships/hyperlink" Target="http://www.hcd.ca.gov/grants-funding/active-funding/fwhg.s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hcd.ca.gov/grants-funding/nofas/docs/IIGCertsLegal.xlsx" TargetMode="External"/><Relationship Id="rId13" Type="http://schemas.openxmlformats.org/officeDocument/2006/relationships/vmlDrawing" Target="../drawings/vmlDrawing1.vml"/><Relationship Id="rId3" Type="http://schemas.openxmlformats.org/officeDocument/2006/relationships/hyperlink" Target="http://www.hcd.ca.gov/grants-funding/nofas/docs/IIGCertsLegal.xlsx" TargetMode="External"/><Relationship Id="rId7" Type="http://schemas.openxmlformats.org/officeDocument/2006/relationships/hyperlink" Target="http://www.sos.ca.gov/business-programs/business-entities/forms" TargetMode="External"/><Relationship Id="rId12" Type="http://schemas.openxmlformats.org/officeDocument/2006/relationships/printerSettings" Target="../printerSettings/printerSettings2.bin"/><Relationship Id="rId2" Type="http://schemas.openxmlformats.org/officeDocument/2006/relationships/hyperlink" Target="https://www.hcd.ca.gov/grants-funding/active-funding/fwhg.shtml" TargetMode="External"/><Relationship Id="rId1" Type="http://schemas.openxmlformats.org/officeDocument/2006/relationships/hyperlink" Target="http://www.hcd.ca.gov/grants-funding/nofas/docs/IIGCertsLegal.xlsx" TargetMode="External"/><Relationship Id="rId6" Type="http://schemas.openxmlformats.org/officeDocument/2006/relationships/hyperlink" Target="http://www.sos.ca.gov/business-programs/business-entities/forms" TargetMode="External"/><Relationship Id="rId11" Type="http://schemas.openxmlformats.org/officeDocument/2006/relationships/hyperlink" Target="http://www.hcd.ca.gov/grants-funding/docs/std204.pdf" TargetMode="External"/><Relationship Id="rId5" Type="http://schemas.openxmlformats.org/officeDocument/2006/relationships/hyperlink" Target="http://www.sos.ca.gov/business-programs/business-entities/forms" TargetMode="External"/><Relationship Id="rId10" Type="http://schemas.openxmlformats.org/officeDocument/2006/relationships/hyperlink" Target="https://www.bcsh.ca.gov/hcfc/documents/gov_tin_form.pdf" TargetMode="External"/><Relationship Id="rId4" Type="http://schemas.openxmlformats.org/officeDocument/2006/relationships/hyperlink" Target="https://www.hcd.ca.gov/grants-funding/active-funding/fwhg.shtml" TargetMode="External"/><Relationship Id="rId9" Type="http://schemas.openxmlformats.org/officeDocument/2006/relationships/hyperlink" Target="https://www.hcd.ca.gov/grants-funding/active-funding/fwhg.shtml" TargetMode="Externa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5:W45"/>
  <sheetViews>
    <sheetView showGridLines="0" topLeftCell="A4" workbookViewId="0">
      <selection activeCell="R53" sqref="R53"/>
    </sheetView>
  </sheetViews>
  <sheetFormatPr defaultColWidth="10.28515625" defaultRowHeight="12" x14ac:dyDescent="0.2"/>
  <cols>
    <col min="1" max="1" width="4.140625" style="2" customWidth="1"/>
    <col min="2" max="2" width="4.7109375" style="2" customWidth="1"/>
    <col min="3" max="22" width="4.140625" style="2" customWidth="1"/>
    <col min="23" max="23" width="4.5703125" style="2" customWidth="1"/>
    <col min="24" max="37" width="4.140625" style="2" customWidth="1"/>
    <col min="38" max="38" width="5.5703125" style="2" customWidth="1"/>
    <col min="39" max="16384" width="10.28515625" style="2"/>
  </cols>
  <sheetData>
    <row r="5" spans="1:23" ht="26.25" x14ac:dyDescent="0.2">
      <c r="A5" s="61" t="s">
        <v>84</v>
      </c>
      <c r="B5" s="61"/>
      <c r="C5" s="61"/>
      <c r="D5" s="61"/>
      <c r="E5" s="61"/>
      <c r="F5" s="61"/>
      <c r="G5" s="61"/>
      <c r="H5" s="61"/>
      <c r="I5" s="61"/>
      <c r="J5" s="61"/>
      <c r="K5" s="61"/>
      <c r="L5" s="61"/>
      <c r="M5" s="61"/>
      <c r="N5" s="61"/>
      <c r="O5" s="61"/>
      <c r="P5" s="61"/>
      <c r="Q5" s="61"/>
      <c r="R5" s="61"/>
      <c r="S5" s="61"/>
      <c r="T5" s="61"/>
      <c r="U5" s="61"/>
      <c r="V5" s="61"/>
      <c r="W5" s="61"/>
    </row>
    <row r="6" spans="1:23" s="59" customFormat="1" ht="62.25" customHeight="1" x14ac:dyDescent="0.25">
      <c r="A6" s="62" t="s">
        <v>342</v>
      </c>
      <c r="B6" s="62"/>
      <c r="C6" s="62"/>
      <c r="D6" s="62"/>
      <c r="E6" s="62"/>
      <c r="F6" s="62"/>
      <c r="G6" s="62"/>
      <c r="H6" s="62"/>
      <c r="I6" s="62"/>
      <c r="J6" s="62"/>
      <c r="K6" s="62"/>
      <c r="L6" s="62"/>
      <c r="M6" s="62"/>
      <c r="N6" s="62"/>
      <c r="O6" s="62"/>
      <c r="P6" s="62"/>
      <c r="Q6" s="62"/>
      <c r="R6" s="62"/>
      <c r="S6" s="62"/>
      <c r="T6" s="62"/>
      <c r="U6" s="62"/>
      <c r="V6" s="62"/>
      <c r="W6" s="62"/>
    </row>
    <row r="7" spans="1:23" ht="12" customHeight="1" x14ac:dyDescent="0.2">
      <c r="A7" s="3"/>
      <c r="B7" s="3"/>
      <c r="C7" s="3"/>
      <c r="D7" s="3"/>
      <c r="E7" s="3"/>
      <c r="F7" s="3"/>
      <c r="G7" s="3"/>
      <c r="H7" s="3"/>
      <c r="I7" s="3"/>
      <c r="J7" s="3"/>
      <c r="K7" s="3"/>
      <c r="L7" s="3"/>
      <c r="M7" s="3"/>
      <c r="N7" s="3"/>
      <c r="O7" s="3"/>
      <c r="P7" s="3"/>
      <c r="Q7" s="3"/>
      <c r="R7" s="3"/>
      <c r="S7" s="3"/>
      <c r="T7" s="3"/>
      <c r="U7" s="3"/>
      <c r="V7" s="3"/>
      <c r="W7" s="3"/>
    </row>
    <row r="8" spans="1:23" ht="26.25" x14ac:dyDescent="0.4">
      <c r="A8" s="63" t="s">
        <v>85</v>
      </c>
      <c r="B8" s="63"/>
      <c r="C8" s="63"/>
      <c r="D8" s="63"/>
      <c r="E8" s="63"/>
      <c r="F8" s="63"/>
      <c r="G8" s="63"/>
      <c r="H8" s="63"/>
      <c r="I8" s="63"/>
      <c r="J8" s="63"/>
      <c r="K8" s="63"/>
      <c r="L8" s="63"/>
      <c r="M8" s="63"/>
      <c r="N8" s="63"/>
      <c r="O8" s="63"/>
      <c r="P8" s="63"/>
      <c r="Q8" s="63"/>
      <c r="R8" s="63"/>
      <c r="S8" s="63"/>
      <c r="T8" s="63"/>
      <c r="U8" s="63"/>
      <c r="V8" s="63"/>
      <c r="W8" s="63"/>
    </row>
    <row r="25" spans="1:23" ht="18" x14ac:dyDescent="0.25">
      <c r="A25" s="60" t="s">
        <v>86</v>
      </c>
      <c r="B25" s="60"/>
      <c r="C25" s="60"/>
      <c r="D25" s="60"/>
      <c r="E25" s="60"/>
      <c r="F25" s="60"/>
      <c r="G25" s="60"/>
      <c r="H25" s="60"/>
      <c r="I25" s="60"/>
      <c r="J25" s="60"/>
      <c r="K25" s="60"/>
      <c r="L25" s="60"/>
      <c r="M25" s="60"/>
      <c r="N25" s="60"/>
      <c r="O25" s="60"/>
      <c r="P25" s="60"/>
      <c r="Q25" s="60"/>
      <c r="R25" s="60"/>
      <c r="S25" s="60"/>
      <c r="T25" s="60"/>
      <c r="U25" s="60"/>
      <c r="V25" s="60"/>
      <c r="W25" s="60"/>
    </row>
    <row r="26" spans="1:23" ht="18" x14ac:dyDescent="0.25">
      <c r="A26" s="60" t="s">
        <v>87</v>
      </c>
      <c r="B26" s="60"/>
      <c r="C26" s="60"/>
      <c r="D26" s="60"/>
      <c r="E26" s="60"/>
      <c r="F26" s="60"/>
      <c r="G26" s="60"/>
      <c r="H26" s="60"/>
      <c r="I26" s="60"/>
      <c r="J26" s="60"/>
      <c r="K26" s="60"/>
      <c r="L26" s="60"/>
      <c r="M26" s="60"/>
      <c r="N26" s="60"/>
      <c r="O26" s="60"/>
      <c r="P26" s="60"/>
      <c r="Q26" s="60"/>
      <c r="R26" s="60"/>
      <c r="S26" s="60"/>
      <c r="T26" s="60"/>
      <c r="U26" s="60"/>
      <c r="V26" s="60"/>
      <c r="W26" s="60"/>
    </row>
    <row r="27" spans="1:23" ht="15.75" x14ac:dyDescent="0.25">
      <c r="A27" s="4"/>
      <c r="B27" s="4"/>
      <c r="C27" s="4"/>
      <c r="D27" s="4"/>
      <c r="E27" s="4"/>
      <c r="F27" s="4"/>
      <c r="G27" s="4"/>
      <c r="H27" s="4"/>
      <c r="I27" s="4"/>
      <c r="J27" s="4"/>
      <c r="K27" s="4"/>
      <c r="L27" s="4"/>
      <c r="M27" s="4"/>
      <c r="N27" s="4"/>
      <c r="O27" s="4"/>
      <c r="P27" s="4"/>
      <c r="Q27" s="4"/>
      <c r="R27" s="4"/>
      <c r="S27" s="4"/>
      <c r="T27" s="4"/>
      <c r="U27" s="4"/>
    </row>
    <row r="28" spans="1:23" ht="18" x14ac:dyDescent="0.25">
      <c r="A28" s="60" t="s">
        <v>88</v>
      </c>
      <c r="B28" s="60"/>
      <c r="C28" s="60"/>
      <c r="D28" s="60"/>
      <c r="E28" s="60"/>
      <c r="F28" s="60"/>
      <c r="G28" s="60"/>
      <c r="H28" s="60"/>
      <c r="I28" s="60"/>
      <c r="J28" s="60"/>
      <c r="K28" s="60"/>
      <c r="L28" s="60"/>
      <c r="M28" s="60"/>
      <c r="N28" s="60"/>
      <c r="O28" s="60"/>
      <c r="P28" s="60"/>
      <c r="Q28" s="60"/>
      <c r="R28" s="60"/>
      <c r="S28" s="60"/>
      <c r="T28" s="60"/>
      <c r="U28" s="60"/>
      <c r="V28" s="60"/>
      <c r="W28" s="60"/>
    </row>
    <row r="29" spans="1:23" ht="18" x14ac:dyDescent="0.25">
      <c r="A29" s="60" t="s">
        <v>89</v>
      </c>
      <c r="B29" s="60"/>
      <c r="C29" s="60"/>
      <c r="D29" s="60"/>
      <c r="E29" s="60"/>
      <c r="F29" s="60"/>
      <c r="G29" s="60"/>
      <c r="H29" s="60"/>
      <c r="I29" s="60"/>
      <c r="J29" s="60"/>
      <c r="K29" s="60"/>
      <c r="L29" s="60"/>
      <c r="M29" s="60"/>
      <c r="N29" s="60"/>
      <c r="O29" s="60"/>
      <c r="P29" s="60"/>
      <c r="Q29" s="60"/>
      <c r="R29" s="60"/>
      <c r="S29" s="60"/>
      <c r="T29" s="60"/>
      <c r="U29" s="60"/>
      <c r="V29" s="60"/>
      <c r="W29" s="60"/>
    </row>
    <row r="30" spans="1:23" ht="15.75" x14ac:dyDescent="0.25">
      <c r="A30" s="4"/>
      <c r="B30" s="4"/>
      <c r="C30" s="4"/>
      <c r="D30" s="4"/>
      <c r="E30" s="4"/>
      <c r="F30" s="4"/>
      <c r="G30" s="4"/>
      <c r="H30" s="4"/>
      <c r="I30" s="4"/>
      <c r="J30" s="4"/>
      <c r="K30" s="4"/>
      <c r="L30" s="4"/>
      <c r="M30" s="4"/>
      <c r="N30" s="4"/>
      <c r="O30" s="4"/>
      <c r="P30" s="4"/>
      <c r="Q30" s="4"/>
      <c r="R30" s="4"/>
      <c r="S30" s="4"/>
      <c r="T30" s="4"/>
      <c r="U30" s="4"/>
    </row>
    <row r="31" spans="1:23" customFormat="1" ht="18" x14ac:dyDescent="0.25">
      <c r="A31" s="66" t="s">
        <v>322</v>
      </c>
      <c r="B31" s="66"/>
      <c r="C31" s="66"/>
      <c r="D31" s="66"/>
      <c r="E31" s="66"/>
      <c r="F31" s="66"/>
      <c r="G31" s="66"/>
      <c r="H31" s="66"/>
      <c r="I31" s="66"/>
      <c r="J31" s="66"/>
      <c r="K31" s="66"/>
      <c r="L31" s="66"/>
      <c r="M31" s="66"/>
      <c r="N31" s="66"/>
      <c r="O31" s="66"/>
      <c r="P31" s="66"/>
      <c r="Q31" s="66"/>
      <c r="R31" s="66"/>
      <c r="S31" s="66"/>
      <c r="T31" s="66"/>
      <c r="U31" s="66"/>
      <c r="V31" s="66"/>
      <c r="W31" s="66"/>
    </row>
    <row r="32" spans="1:23" ht="18" x14ac:dyDescent="0.25">
      <c r="A32" s="60" t="s">
        <v>90</v>
      </c>
      <c r="B32" s="60"/>
      <c r="C32" s="60"/>
      <c r="D32" s="60"/>
      <c r="E32" s="60"/>
      <c r="F32" s="60"/>
      <c r="G32" s="60"/>
      <c r="H32" s="60"/>
      <c r="I32" s="60"/>
      <c r="J32" s="60"/>
      <c r="K32" s="60"/>
      <c r="L32" s="60"/>
      <c r="M32" s="60"/>
      <c r="N32" s="60"/>
      <c r="O32" s="60"/>
      <c r="P32" s="60"/>
      <c r="Q32" s="60"/>
      <c r="R32" s="60"/>
      <c r="S32" s="60"/>
      <c r="T32" s="60"/>
      <c r="U32" s="60"/>
      <c r="V32" s="60"/>
      <c r="W32" s="60"/>
    </row>
    <row r="33" spans="1:23" ht="18" x14ac:dyDescent="0.25">
      <c r="A33" s="5"/>
      <c r="B33" s="5"/>
      <c r="C33" s="5"/>
      <c r="D33" s="5"/>
      <c r="E33" s="5"/>
      <c r="F33" s="5"/>
      <c r="G33" s="5"/>
      <c r="H33" s="5"/>
      <c r="I33" s="5"/>
      <c r="J33" s="5"/>
      <c r="K33" s="5"/>
      <c r="L33" s="5"/>
      <c r="M33" s="5"/>
      <c r="N33" s="5"/>
      <c r="O33" s="5"/>
      <c r="P33" s="5"/>
      <c r="Q33" s="5"/>
      <c r="R33" s="5"/>
      <c r="S33" s="5"/>
      <c r="T33" s="5"/>
      <c r="U33" s="5"/>
      <c r="V33" s="5"/>
      <c r="W33" s="5"/>
    </row>
    <row r="34" spans="1:23" ht="15.75" x14ac:dyDescent="0.25">
      <c r="A34" s="4"/>
      <c r="B34" s="4"/>
      <c r="C34" s="4"/>
      <c r="D34" s="4"/>
      <c r="E34" s="4"/>
      <c r="F34" s="4"/>
      <c r="G34" s="4"/>
      <c r="H34" s="4"/>
      <c r="I34" s="4"/>
      <c r="J34" s="4"/>
      <c r="K34" s="4"/>
      <c r="L34" s="4"/>
      <c r="M34" s="4"/>
      <c r="N34" s="4"/>
      <c r="O34" s="4"/>
      <c r="P34" s="4"/>
      <c r="Q34" s="4"/>
      <c r="R34" s="4"/>
      <c r="S34" s="4"/>
      <c r="T34" s="4"/>
      <c r="U34" s="4"/>
    </row>
    <row r="35" spans="1:23" ht="15.75" x14ac:dyDescent="0.25">
      <c r="A35" s="67" t="s">
        <v>323</v>
      </c>
      <c r="B35" s="67"/>
      <c r="C35" s="67"/>
      <c r="D35" s="67"/>
      <c r="E35" s="67"/>
      <c r="F35" s="67"/>
      <c r="G35" s="67"/>
      <c r="H35" s="67"/>
      <c r="I35" s="67"/>
      <c r="J35" s="67"/>
      <c r="K35" s="67"/>
      <c r="L35" s="67"/>
      <c r="M35" s="67"/>
      <c r="N35" s="67"/>
      <c r="O35" s="67"/>
      <c r="P35" s="67"/>
      <c r="Q35" s="67"/>
      <c r="R35" s="67"/>
      <c r="S35" s="67"/>
      <c r="T35" s="67"/>
      <c r="U35" s="67"/>
      <c r="V35" s="67"/>
      <c r="W35" s="67"/>
    </row>
    <row r="36" spans="1:23" ht="15.75" x14ac:dyDescent="0.25">
      <c r="A36" s="67" t="s">
        <v>91</v>
      </c>
      <c r="B36" s="67"/>
      <c r="C36" s="67"/>
      <c r="D36" s="67"/>
      <c r="E36" s="67"/>
      <c r="F36" s="67"/>
      <c r="G36" s="67"/>
      <c r="H36" s="67"/>
      <c r="I36" s="67"/>
      <c r="J36" s="67"/>
      <c r="K36" s="67"/>
      <c r="L36" s="67"/>
      <c r="M36" s="67"/>
      <c r="N36" s="67"/>
      <c r="O36" s="67"/>
      <c r="P36" s="67"/>
      <c r="Q36" s="67"/>
      <c r="R36" s="67"/>
      <c r="S36" s="67"/>
      <c r="T36" s="67"/>
      <c r="U36" s="67"/>
      <c r="V36" s="67"/>
      <c r="W36" s="67"/>
    </row>
    <row r="37" spans="1:23" ht="15.75" x14ac:dyDescent="0.25">
      <c r="A37" s="67" t="s">
        <v>92</v>
      </c>
      <c r="B37" s="67"/>
      <c r="C37" s="67"/>
      <c r="D37" s="67"/>
      <c r="E37" s="67"/>
      <c r="F37" s="67"/>
      <c r="G37" s="67"/>
      <c r="H37" s="67"/>
      <c r="I37" s="67"/>
      <c r="J37" s="67"/>
      <c r="K37" s="67"/>
      <c r="L37" s="67"/>
      <c r="M37" s="67"/>
      <c r="N37" s="67"/>
      <c r="O37" s="67"/>
      <c r="P37" s="67"/>
      <c r="Q37" s="67"/>
      <c r="R37" s="67"/>
      <c r="S37" s="67"/>
      <c r="T37" s="67"/>
      <c r="U37" s="67"/>
      <c r="V37" s="67"/>
      <c r="W37" s="67"/>
    </row>
    <row r="38" spans="1:23" ht="15.75" x14ac:dyDescent="0.25">
      <c r="A38" s="68" t="s">
        <v>93</v>
      </c>
      <c r="B38" s="68"/>
      <c r="C38" s="68"/>
      <c r="D38" s="68"/>
      <c r="E38" s="68"/>
      <c r="F38" s="68"/>
      <c r="G38" s="68"/>
      <c r="H38" s="68"/>
      <c r="I38" s="68"/>
      <c r="J38" s="68"/>
      <c r="K38" s="68"/>
      <c r="L38" s="68"/>
      <c r="M38" s="68"/>
      <c r="N38" s="68"/>
      <c r="O38" s="68"/>
      <c r="P38" s="68"/>
      <c r="Q38" s="68"/>
      <c r="R38" s="68"/>
      <c r="S38" s="68"/>
      <c r="T38" s="68"/>
      <c r="U38" s="68"/>
      <c r="V38" s="68"/>
      <c r="W38" s="68"/>
    </row>
    <row r="39" spans="1:23" ht="15" x14ac:dyDescent="0.25">
      <c r="A39" s="69" t="s">
        <v>139</v>
      </c>
      <c r="B39" s="69"/>
      <c r="C39" s="69"/>
      <c r="D39" s="69"/>
      <c r="E39" s="69"/>
      <c r="F39" s="69"/>
      <c r="G39" s="69"/>
      <c r="H39" s="69"/>
      <c r="I39" s="69"/>
      <c r="J39" s="69"/>
      <c r="K39" s="69"/>
      <c r="L39" s="69"/>
      <c r="M39" s="69"/>
      <c r="N39" s="69"/>
      <c r="O39" s="69"/>
      <c r="P39" s="69"/>
      <c r="Q39" s="69"/>
      <c r="R39" s="69"/>
      <c r="S39" s="69"/>
      <c r="T39" s="69"/>
      <c r="U39" s="69"/>
      <c r="V39" s="69"/>
      <c r="W39" s="69"/>
    </row>
    <row r="40" spans="1:23" ht="15.75" x14ac:dyDescent="0.25">
      <c r="A40" s="68" t="s">
        <v>94</v>
      </c>
      <c r="B40" s="68"/>
      <c r="C40" s="68"/>
      <c r="D40" s="68"/>
      <c r="E40" s="68"/>
      <c r="F40" s="68"/>
      <c r="G40" s="68"/>
      <c r="H40" s="68"/>
      <c r="I40" s="68"/>
      <c r="J40" s="68"/>
      <c r="K40" s="68"/>
      <c r="L40" s="68"/>
      <c r="M40" s="68"/>
      <c r="N40" s="68"/>
      <c r="O40" s="68"/>
      <c r="P40" s="68"/>
      <c r="Q40" s="68"/>
      <c r="R40" s="68"/>
      <c r="S40" s="68"/>
      <c r="T40" s="68"/>
      <c r="U40" s="68"/>
      <c r="V40" s="68"/>
      <c r="W40" s="68"/>
    </row>
    <row r="41" spans="1:23" ht="15" x14ac:dyDescent="0.2">
      <c r="A41" s="70" t="s">
        <v>95</v>
      </c>
      <c r="B41" s="70"/>
      <c r="C41" s="70"/>
      <c r="D41" s="70"/>
      <c r="E41" s="70"/>
      <c r="F41" s="70"/>
      <c r="G41" s="70"/>
      <c r="H41" s="70"/>
      <c r="I41" s="70"/>
      <c r="J41" s="70"/>
      <c r="K41" s="70"/>
      <c r="L41" s="70"/>
      <c r="M41" s="70"/>
      <c r="N41" s="70"/>
      <c r="O41" s="70"/>
      <c r="P41" s="70"/>
      <c r="Q41" s="70"/>
      <c r="R41" s="70"/>
      <c r="S41" s="70"/>
      <c r="T41" s="70"/>
      <c r="U41" s="70"/>
      <c r="V41" s="70"/>
      <c r="W41" s="70"/>
    </row>
    <row r="43" spans="1:23" ht="15.75" x14ac:dyDescent="0.25">
      <c r="A43" s="71" t="s">
        <v>346</v>
      </c>
      <c r="B43" s="71"/>
      <c r="C43" s="71"/>
      <c r="D43" s="71"/>
      <c r="E43" s="71"/>
      <c r="F43" s="71"/>
      <c r="G43" s="71"/>
      <c r="H43" s="71"/>
      <c r="I43" s="71"/>
      <c r="J43" s="71"/>
      <c r="K43" s="71"/>
      <c r="L43" s="71"/>
      <c r="M43" s="71"/>
      <c r="N43" s="71"/>
      <c r="O43" s="71"/>
      <c r="P43" s="71"/>
      <c r="Q43" s="71"/>
      <c r="R43" s="71"/>
      <c r="S43" s="71"/>
      <c r="T43" s="71"/>
      <c r="U43" s="71"/>
      <c r="V43" s="71"/>
      <c r="W43" s="71"/>
    </row>
    <row r="44" spans="1:23" x14ac:dyDescent="0.2">
      <c r="A44" s="65"/>
      <c r="B44" s="65"/>
      <c r="C44" s="65"/>
    </row>
    <row r="45" spans="1:23" ht="12.75" x14ac:dyDescent="0.2">
      <c r="A45" s="50" t="s">
        <v>324</v>
      </c>
      <c r="B45" s="64">
        <v>43818</v>
      </c>
      <c r="C45" s="64"/>
    </row>
  </sheetData>
  <mergeCells count="19">
    <mergeCell ref="B45:C45"/>
    <mergeCell ref="A44:C44"/>
    <mergeCell ref="A29:W29"/>
    <mergeCell ref="A31:W31"/>
    <mergeCell ref="A32:W32"/>
    <mergeCell ref="A35:W35"/>
    <mergeCell ref="A36:W36"/>
    <mergeCell ref="A37:W37"/>
    <mergeCell ref="A38:W38"/>
    <mergeCell ref="A39:W39"/>
    <mergeCell ref="A40:W40"/>
    <mergeCell ref="A41:W41"/>
    <mergeCell ref="A43:W43"/>
    <mergeCell ref="A28:W28"/>
    <mergeCell ref="A5:W5"/>
    <mergeCell ref="A6:W6"/>
    <mergeCell ref="A8:W8"/>
    <mergeCell ref="A25:W25"/>
    <mergeCell ref="A26:W26"/>
  </mergeCells>
  <hyperlinks>
    <hyperlink ref="A39" r:id="rId1"/>
    <hyperlink ref="A39:W39" r:id="rId2" display="http://www.hcd.ca.gov/grants-funding/active-funding/fwhg.shtml"/>
  </hyperlinks>
  <printOptions horizontalCentered="1"/>
  <pageMargins left="0.5" right="0" top="0.5" bottom="0.3" header="0" footer="0"/>
  <pageSetup orientation="portrait" r:id="rId3"/>
  <headerFooter>
    <oddFooter>&amp;L&amp;"Arial,Regular"&amp;9Serna SF&amp;C&amp;"Arial,Regular"&amp;9Page &amp;P of &amp;N&amp;R&amp;"Arial,Regular"&amp;9&amp;A</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P199"/>
  <sheetViews>
    <sheetView showGridLines="0" tabSelected="1" topLeftCell="A178" zoomScaleNormal="100" workbookViewId="0">
      <selection activeCell="AA192" sqref="AA192:AL192"/>
    </sheetView>
  </sheetViews>
  <sheetFormatPr defaultRowHeight="14.25" x14ac:dyDescent="0.2"/>
  <cols>
    <col min="1" max="10" width="4.7109375" style="23" customWidth="1"/>
    <col min="11" max="11" width="4.140625" style="23" customWidth="1"/>
    <col min="12" max="38" width="4.7109375" style="23" customWidth="1"/>
    <col min="39" max="39" width="21.5703125" style="23" hidden="1" customWidth="1"/>
    <col min="40" max="40" width="8.7109375" style="23" hidden="1" customWidth="1"/>
    <col min="41" max="41" width="10.7109375" style="23" hidden="1" customWidth="1"/>
    <col min="42" max="49" width="4.7109375" style="23" customWidth="1"/>
    <col min="50" max="73" width="9.140625" style="23" customWidth="1"/>
    <col min="74" max="16384" width="9.140625" style="23"/>
  </cols>
  <sheetData>
    <row r="1" spans="1:38" s="32" customFormat="1" ht="21.75" customHeight="1" x14ac:dyDescent="0.25">
      <c r="A1" s="79" t="s">
        <v>345</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1"/>
    </row>
    <row r="2" spans="1:38" s="7" customFormat="1" ht="30" customHeight="1" x14ac:dyDescent="0.2">
      <c r="A2" s="72" t="s">
        <v>343</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4" t="s">
        <v>341</v>
      </c>
      <c r="AG2" s="75"/>
      <c r="AH2" s="75"/>
      <c r="AI2" s="76"/>
      <c r="AJ2" s="77"/>
      <c r="AK2" s="77"/>
      <c r="AL2" s="78"/>
    </row>
    <row r="3" spans="1:38" s="7" customFormat="1" ht="60" customHeight="1" x14ac:dyDescent="0.2">
      <c r="A3" s="352" t="s">
        <v>152</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4"/>
    </row>
    <row r="4" spans="1:38" ht="18" customHeight="1" x14ac:dyDescent="0.2">
      <c r="A4" s="263" t="s">
        <v>190</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5"/>
    </row>
    <row r="5" spans="1:38" ht="15" customHeight="1" x14ac:dyDescent="0.2">
      <c r="A5" s="82" t="s">
        <v>191</v>
      </c>
      <c r="B5" s="83"/>
      <c r="C5" s="83"/>
      <c r="D5" s="83"/>
      <c r="E5" s="83"/>
      <c r="F5" s="83"/>
      <c r="G5" s="234"/>
      <c r="H5" s="235"/>
      <c r="I5" s="235"/>
      <c r="J5" s="235"/>
      <c r="K5" s="235"/>
      <c r="L5" s="235"/>
      <c r="M5" s="235"/>
      <c r="N5" s="235"/>
      <c r="O5" s="235"/>
      <c r="P5" s="235"/>
      <c r="Q5" s="235"/>
      <c r="R5" s="235"/>
      <c r="S5" s="235"/>
      <c r="T5" s="235"/>
      <c r="U5" s="235"/>
      <c r="V5" s="235"/>
      <c r="W5" s="235"/>
      <c r="X5" s="236"/>
      <c r="Y5" s="89" t="s">
        <v>344</v>
      </c>
      <c r="Z5" s="89"/>
      <c r="AA5" s="89"/>
      <c r="AB5" s="89"/>
      <c r="AC5" s="89"/>
      <c r="AD5" s="89"/>
      <c r="AE5" s="233"/>
      <c r="AF5" s="231"/>
      <c r="AG5" s="231"/>
      <c r="AH5" s="231"/>
      <c r="AI5" s="231"/>
      <c r="AJ5" s="231"/>
      <c r="AK5" s="231"/>
      <c r="AL5" s="232"/>
    </row>
    <row r="6" spans="1:38" ht="15" customHeight="1" x14ac:dyDescent="0.2">
      <c r="A6" s="82" t="s">
        <v>193</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187"/>
      <c r="AL6" s="20"/>
    </row>
    <row r="7" spans="1:38" x14ac:dyDescent="0.2">
      <c r="A7" s="334" t="s">
        <v>315</v>
      </c>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6"/>
    </row>
    <row r="8" spans="1:38" ht="60" customHeight="1" x14ac:dyDescent="0.2">
      <c r="A8" s="188"/>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90"/>
    </row>
    <row r="9" spans="1:38" s="22" customFormat="1" ht="15" customHeight="1" x14ac:dyDescent="0.25">
      <c r="A9" s="343" t="s">
        <v>329</v>
      </c>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5"/>
    </row>
    <row r="10" spans="1:38" ht="60" customHeight="1" x14ac:dyDescent="0.2">
      <c r="A10" s="188"/>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90"/>
    </row>
    <row r="11" spans="1:38" s="7" customFormat="1" ht="15" customHeight="1" x14ac:dyDescent="0.2">
      <c r="A11" s="352" t="s">
        <v>314</v>
      </c>
      <c r="B11" s="353"/>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4"/>
    </row>
    <row r="12" spans="1:38" ht="60" customHeight="1" x14ac:dyDescent="0.2">
      <c r="A12" s="188"/>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90"/>
    </row>
    <row r="13" spans="1:38" s="7" customFormat="1" ht="15" customHeight="1" x14ac:dyDescent="0.2">
      <c r="A13" s="352" t="s">
        <v>316</v>
      </c>
      <c r="B13" s="353"/>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4"/>
    </row>
    <row r="14" spans="1:38" ht="60" customHeight="1" x14ac:dyDescent="0.2">
      <c r="A14" s="188"/>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90"/>
    </row>
    <row r="15" spans="1:38" s="7" customFormat="1" ht="15" customHeight="1" x14ac:dyDescent="0.2">
      <c r="A15" s="352" t="s">
        <v>313</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4"/>
    </row>
    <row r="16" spans="1:38" ht="60" customHeight="1" x14ac:dyDescent="0.2">
      <c r="A16" s="188"/>
      <c r="B16" s="189"/>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90"/>
    </row>
    <row r="17" spans="1:40" ht="18" customHeight="1" x14ac:dyDescent="0.2">
      <c r="A17" s="263" t="s">
        <v>327</v>
      </c>
      <c r="B17" s="264"/>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5"/>
    </row>
    <row r="18" spans="1:40" s="30" customFormat="1" ht="15" customHeight="1" x14ac:dyDescent="0.25">
      <c r="A18" s="266" t="s">
        <v>174</v>
      </c>
      <c r="B18" s="267"/>
      <c r="C18" s="268"/>
      <c r="D18" s="195"/>
      <c r="E18" s="196"/>
      <c r="F18" s="196"/>
      <c r="G18" s="196"/>
      <c r="H18" s="196"/>
      <c r="I18" s="196"/>
      <c r="J18" s="196"/>
      <c r="K18" s="196"/>
      <c r="L18" s="196"/>
      <c r="M18" s="196"/>
      <c r="N18" s="196"/>
      <c r="O18" s="196"/>
      <c r="P18" s="196"/>
      <c r="Q18" s="196"/>
      <c r="R18" s="196"/>
      <c r="S18" s="196"/>
      <c r="T18" s="196"/>
      <c r="U18" s="196"/>
      <c r="V18" s="196"/>
      <c r="W18" s="196"/>
      <c r="X18" s="312"/>
      <c r="Y18" s="197" t="s">
        <v>175</v>
      </c>
      <c r="Z18" s="198"/>
      <c r="AA18" s="198"/>
      <c r="AB18" s="198"/>
      <c r="AC18" s="198"/>
      <c r="AD18" s="252"/>
      <c r="AE18" s="207"/>
      <c r="AF18" s="287"/>
      <c r="AG18" s="287"/>
      <c r="AH18" s="287"/>
      <c r="AI18" s="287"/>
      <c r="AJ18" s="287"/>
      <c r="AK18" s="287"/>
      <c r="AL18" s="375"/>
    </row>
    <row r="19" spans="1:40" s="21" customFormat="1" ht="15" customHeight="1" x14ac:dyDescent="0.2">
      <c r="A19" s="224" t="s">
        <v>136</v>
      </c>
      <c r="B19" s="225"/>
      <c r="C19" s="225"/>
      <c r="D19" s="355"/>
      <c r="E19" s="355"/>
      <c r="F19" s="355"/>
      <c r="G19" s="355"/>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6"/>
    </row>
    <row r="20" spans="1:40" s="30" customFormat="1" ht="15" customHeight="1" x14ac:dyDescent="0.25">
      <c r="A20" s="224" t="s">
        <v>105</v>
      </c>
      <c r="B20" s="225"/>
      <c r="C20" s="199"/>
      <c r="D20" s="200"/>
      <c r="E20" s="200"/>
      <c r="F20" s="200"/>
      <c r="G20" s="200"/>
      <c r="H20" s="200"/>
      <c r="I20" s="200"/>
      <c r="J20" s="200"/>
      <c r="K20" s="200"/>
      <c r="L20" s="200"/>
      <c r="M20" s="200"/>
      <c r="N20" s="200"/>
      <c r="O20" s="200"/>
      <c r="P20" s="200"/>
      <c r="Q20" s="200"/>
      <c r="R20" s="200"/>
      <c r="S20" s="200"/>
      <c r="T20" s="200"/>
      <c r="U20" s="201"/>
      <c r="V20" s="31" t="s">
        <v>0</v>
      </c>
      <c r="W20" s="360"/>
      <c r="X20" s="361"/>
      <c r="Y20" s="361"/>
      <c r="Z20" s="361"/>
      <c r="AA20" s="361"/>
      <c r="AB20" s="362"/>
      <c r="AC20" s="205" t="s">
        <v>1</v>
      </c>
      <c r="AD20" s="286"/>
      <c r="AE20" s="195"/>
      <c r="AF20" s="196"/>
      <c r="AG20" s="312"/>
      <c r="AH20" s="31" t="s">
        <v>2</v>
      </c>
      <c r="AI20" s="209"/>
      <c r="AJ20" s="209"/>
      <c r="AK20" s="209"/>
      <c r="AL20" s="210"/>
    </row>
    <row r="21" spans="1:40" s="10" customFormat="1" ht="15" customHeight="1" x14ac:dyDescent="0.25">
      <c r="A21" s="226" t="s">
        <v>163</v>
      </c>
      <c r="B21" s="227"/>
      <c r="C21" s="227"/>
      <c r="D21" s="250"/>
      <c r="E21" s="251"/>
      <c r="F21" s="251"/>
      <c r="G21" s="251"/>
      <c r="H21" s="251"/>
      <c r="I21" s="251"/>
      <c r="J21" s="251"/>
      <c r="K21" s="251"/>
      <c r="L21" s="251"/>
      <c r="M21" s="31" t="s">
        <v>3</v>
      </c>
      <c r="N21" s="235"/>
      <c r="O21" s="235"/>
      <c r="P21" s="235"/>
      <c r="Q21" s="235"/>
      <c r="R21" s="235"/>
      <c r="S21" s="236"/>
      <c r="T21" s="197" t="s">
        <v>157</v>
      </c>
      <c r="U21" s="198"/>
      <c r="V21" s="198"/>
      <c r="W21" s="198"/>
      <c r="X21" s="252"/>
      <c r="Y21" s="202"/>
      <c r="Z21" s="203"/>
      <c r="AA21" s="203"/>
      <c r="AB21" s="203"/>
      <c r="AC21" s="203"/>
      <c r="AD21" s="203"/>
      <c r="AE21" s="204"/>
      <c r="AF21" s="198" t="s">
        <v>104</v>
      </c>
      <c r="AG21" s="198"/>
      <c r="AH21" s="198"/>
      <c r="AI21" s="309"/>
      <c r="AJ21" s="310"/>
      <c r="AK21" s="310"/>
      <c r="AL21" s="311"/>
    </row>
    <row r="22" spans="1:40" s="10" customFormat="1" ht="15" customHeight="1" x14ac:dyDescent="0.25">
      <c r="A22" s="226" t="s">
        <v>169</v>
      </c>
      <c r="B22" s="227"/>
      <c r="C22" s="227"/>
      <c r="D22" s="250"/>
      <c r="E22" s="251"/>
      <c r="F22" s="251"/>
      <c r="G22" s="251"/>
      <c r="H22" s="251"/>
      <c r="I22" s="251"/>
      <c r="J22" s="251"/>
      <c r="K22" s="251"/>
      <c r="L22" s="251"/>
      <c r="M22" s="31" t="s">
        <v>3</v>
      </c>
      <c r="N22" s="196"/>
      <c r="O22" s="196"/>
      <c r="P22" s="196"/>
      <c r="Q22" s="196"/>
      <c r="R22" s="196"/>
      <c r="S22" s="196"/>
      <c r="T22" s="312"/>
      <c r="U22" s="197" t="s">
        <v>159</v>
      </c>
      <c r="V22" s="198"/>
      <c r="W22" s="252"/>
      <c r="X22" s="195"/>
      <c r="Y22" s="196"/>
      <c r="Z22" s="196"/>
      <c r="AA22" s="196"/>
      <c r="AB22" s="196"/>
      <c r="AC22" s="196"/>
      <c r="AD22" s="312"/>
      <c r="AE22" s="197" t="s">
        <v>160</v>
      </c>
      <c r="AF22" s="198"/>
      <c r="AG22" s="252"/>
      <c r="AH22" s="195"/>
      <c r="AI22" s="196"/>
      <c r="AJ22" s="196"/>
      <c r="AK22" s="196"/>
      <c r="AL22" s="253"/>
    </row>
    <row r="23" spans="1:40" s="8" customFormat="1" ht="15" customHeight="1" x14ac:dyDescent="0.25">
      <c r="A23" s="224" t="s">
        <v>105</v>
      </c>
      <c r="B23" s="225"/>
      <c r="C23" s="199"/>
      <c r="D23" s="200"/>
      <c r="E23" s="200"/>
      <c r="F23" s="200"/>
      <c r="G23" s="200"/>
      <c r="H23" s="200"/>
      <c r="I23" s="200"/>
      <c r="J23" s="200"/>
      <c r="K23" s="200"/>
      <c r="L23" s="200"/>
      <c r="M23" s="200"/>
      <c r="N23" s="200"/>
      <c r="O23" s="200"/>
      <c r="P23" s="200"/>
      <c r="Q23" s="200"/>
      <c r="R23" s="200"/>
      <c r="S23" s="200"/>
      <c r="T23" s="200"/>
      <c r="U23" s="201"/>
      <c r="V23" s="31" t="s">
        <v>0</v>
      </c>
      <c r="W23" s="360"/>
      <c r="X23" s="361"/>
      <c r="Y23" s="361"/>
      <c r="Z23" s="361"/>
      <c r="AA23" s="361"/>
      <c r="AB23" s="362"/>
      <c r="AC23" s="205" t="s">
        <v>1</v>
      </c>
      <c r="AD23" s="286"/>
      <c r="AE23" s="195"/>
      <c r="AF23" s="196"/>
      <c r="AG23" s="312"/>
      <c r="AH23" s="31" t="s">
        <v>2</v>
      </c>
      <c r="AI23" s="209"/>
      <c r="AJ23" s="209"/>
      <c r="AK23" s="209"/>
      <c r="AL23" s="210"/>
    </row>
    <row r="24" spans="1:40" s="28" customFormat="1" ht="15" customHeight="1" x14ac:dyDescent="0.25">
      <c r="A24" s="222" t="s">
        <v>4</v>
      </c>
      <c r="B24" s="223"/>
      <c r="C24" s="223"/>
      <c r="D24" s="223"/>
      <c r="E24" s="248" t="s">
        <v>170</v>
      </c>
      <c r="F24" s="248"/>
      <c r="G24" s="248"/>
      <c r="H24" s="248"/>
      <c r="I24" s="248"/>
      <c r="J24" s="248"/>
      <c r="K24" s="248"/>
      <c r="L24" s="278" t="s">
        <v>181</v>
      </c>
      <c r="M24" s="279"/>
      <c r="N24" s="279"/>
      <c r="O24" s="279"/>
      <c r="P24" s="279"/>
      <c r="Q24" s="279"/>
      <c r="R24" s="279"/>
      <c r="S24" s="279"/>
      <c r="T24" s="279"/>
      <c r="U24" s="279"/>
      <c r="V24" s="279"/>
      <c r="W24" s="279"/>
      <c r="X24" s="279"/>
      <c r="Y24" s="279"/>
      <c r="Z24" s="279"/>
      <c r="AA24" s="279"/>
      <c r="AB24" s="279"/>
      <c r="AC24" s="279"/>
      <c r="AD24" s="279"/>
      <c r="AE24" s="279"/>
      <c r="AF24" s="279"/>
      <c r="AG24" s="280"/>
      <c r="AH24" s="110" t="s">
        <v>161</v>
      </c>
      <c r="AI24" s="111"/>
      <c r="AJ24" s="111"/>
      <c r="AK24" s="112"/>
      <c r="AL24" s="20"/>
      <c r="AM24" s="26"/>
      <c r="AN24" s="9"/>
    </row>
    <row r="25" spans="1:40" s="27" customFormat="1" ht="60" customHeight="1" x14ac:dyDescent="0.2">
      <c r="A25" s="357" t="s">
        <v>330</v>
      </c>
      <c r="B25" s="358"/>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9"/>
    </row>
    <row r="26" spans="1:40" s="8" customFormat="1" ht="15" customHeight="1" x14ac:dyDescent="0.25">
      <c r="A26" s="222" t="s">
        <v>4</v>
      </c>
      <c r="B26" s="223"/>
      <c r="C26" s="223"/>
      <c r="D26" s="223"/>
      <c r="E26" s="248" t="s">
        <v>183</v>
      </c>
      <c r="F26" s="248"/>
      <c r="G26" s="248"/>
      <c r="H26" s="248"/>
      <c r="I26" s="248"/>
      <c r="J26" s="248"/>
      <c r="K26" s="248"/>
      <c r="L26" s="278" t="s">
        <v>187</v>
      </c>
      <c r="M26" s="279"/>
      <c r="N26" s="279"/>
      <c r="O26" s="279"/>
      <c r="P26" s="279"/>
      <c r="Q26" s="279"/>
      <c r="R26" s="279"/>
      <c r="S26" s="279"/>
      <c r="T26" s="279"/>
      <c r="U26" s="279"/>
      <c r="V26" s="279"/>
      <c r="W26" s="279"/>
      <c r="X26" s="279"/>
      <c r="Y26" s="279"/>
      <c r="Z26" s="279"/>
      <c r="AA26" s="279"/>
      <c r="AB26" s="280"/>
      <c r="AC26" s="281" t="s">
        <v>167</v>
      </c>
      <c r="AD26" s="282"/>
      <c r="AE26" s="282"/>
      <c r="AF26" s="282"/>
      <c r="AG26" s="29"/>
      <c r="AH26" s="110" t="s">
        <v>161</v>
      </c>
      <c r="AI26" s="111"/>
      <c r="AJ26" s="111"/>
      <c r="AK26" s="111"/>
      <c r="AL26" s="20"/>
    </row>
    <row r="27" spans="1:40" s="53" customFormat="1" ht="14.45" customHeight="1" x14ac:dyDescent="0.25">
      <c r="A27" s="237" t="s">
        <v>256</v>
      </c>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9"/>
    </row>
    <row r="28" spans="1:40" s="53" customFormat="1" ht="115.5" customHeight="1" x14ac:dyDescent="0.2">
      <c r="A28" s="240" t="s">
        <v>143</v>
      </c>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2"/>
    </row>
    <row r="29" spans="1:40" s="53" customFormat="1" ht="14.45" customHeight="1" x14ac:dyDescent="0.2">
      <c r="A29" s="243" t="s">
        <v>144</v>
      </c>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5"/>
    </row>
    <row r="30" spans="1:40" s="53" customFormat="1" ht="14.45" customHeight="1" x14ac:dyDescent="0.25">
      <c r="A30" s="237" t="s">
        <v>257</v>
      </c>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9"/>
    </row>
    <row r="31" spans="1:40" s="53" customFormat="1" ht="91.5" customHeight="1" x14ac:dyDescent="0.2">
      <c r="A31" s="240" t="s">
        <v>145</v>
      </c>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2"/>
    </row>
    <row r="32" spans="1:40" s="53" customFormat="1" ht="14.1" customHeight="1" x14ac:dyDescent="0.2">
      <c r="A32" s="546" t="s">
        <v>144</v>
      </c>
      <c r="B32" s="547"/>
      <c r="C32" s="547"/>
      <c r="D32" s="547"/>
      <c r="E32" s="547"/>
      <c r="F32" s="547"/>
      <c r="G32" s="547"/>
      <c r="H32" s="547"/>
      <c r="I32" s="547"/>
      <c r="J32" s="547"/>
      <c r="K32" s="547"/>
      <c r="L32" s="547"/>
      <c r="M32" s="547"/>
      <c r="N32" s="547"/>
      <c r="O32" s="547"/>
      <c r="P32" s="547"/>
      <c r="Q32" s="547"/>
      <c r="R32" s="547"/>
      <c r="S32" s="547"/>
      <c r="T32" s="547"/>
      <c r="U32" s="547"/>
      <c r="V32" s="547"/>
      <c r="W32" s="547"/>
      <c r="X32" s="547"/>
      <c r="Y32" s="547"/>
      <c r="Z32" s="547"/>
      <c r="AA32" s="547"/>
      <c r="AB32" s="547"/>
      <c r="AC32" s="547"/>
      <c r="AD32" s="547"/>
      <c r="AE32" s="547"/>
      <c r="AF32" s="547"/>
      <c r="AG32" s="547"/>
      <c r="AH32" s="547"/>
      <c r="AI32" s="547"/>
      <c r="AJ32" s="547"/>
      <c r="AK32" s="547"/>
      <c r="AL32" s="548"/>
    </row>
    <row r="33" spans="1:42" s="53" customFormat="1" ht="14.45" customHeight="1" x14ac:dyDescent="0.25">
      <c r="A33" s="237" t="s">
        <v>258</v>
      </c>
      <c r="B33" s="238"/>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9"/>
    </row>
    <row r="34" spans="1:42" s="53" customFormat="1" ht="64.5" customHeight="1" x14ac:dyDescent="0.2">
      <c r="A34" s="240" t="s">
        <v>331</v>
      </c>
      <c r="B34" s="246"/>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7"/>
    </row>
    <row r="35" spans="1:42" s="53" customFormat="1" ht="14.1" customHeight="1" x14ac:dyDescent="0.2">
      <c r="A35" s="546" t="s">
        <v>144</v>
      </c>
      <c r="B35" s="547"/>
      <c r="C35" s="547"/>
      <c r="D35" s="547"/>
      <c r="E35" s="547"/>
      <c r="F35" s="547"/>
      <c r="G35" s="547"/>
      <c r="H35" s="547"/>
      <c r="I35" s="547"/>
      <c r="J35" s="547"/>
      <c r="K35" s="547"/>
      <c r="L35" s="547"/>
      <c r="M35" s="547"/>
      <c r="N35" s="547"/>
      <c r="O35" s="547"/>
      <c r="P35" s="547"/>
      <c r="Q35" s="547"/>
      <c r="R35" s="547"/>
      <c r="S35" s="547"/>
      <c r="T35" s="547"/>
      <c r="U35" s="547"/>
      <c r="V35" s="547"/>
      <c r="W35" s="547"/>
      <c r="X35" s="547"/>
      <c r="Y35" s="547"/>
      <c r="Z35" s="547"/>
      <c r="AA35" s="547"/>
      <c r="AB35" s="547"/>
      <c r="AC35" s="547"/>
      <c r="AD35" s="547"/>
      <c r="AE35" s="547"/>
      <c r="AF35" s="547"/>
      <c r="AG35" s="547"/>
      <c r="AH35" s="547"/>
      <c r="AI35" s="547"/>
      <c r="AJ35" s="547"/>
      <c r="AK35" s="547"/>
      <c r="AL35" s="548"/>
    </row>
    <row r="36" spans="1:42" s="8" customFormat="1" ht="15" customHeight="1" x14ac:dyDescent="0.25">
      <c r="A36" s="222" t="s">
        <v>4</v>
      </c>
      <c r="B36" s="223"/>
      <c r="C36" s="223"/>
      <c r="D36" s="223"/>
      <c r="E36" s="248" t="s">
        <v>172</v>
      </c>
      <c r="F36" s="248"/>
      <c r="G36" s="248"/>
      <c r="H36" s="248"/>
      <c r="I36" s="248"/>
      <c r="J36" s="248"/>
      <c r="K36" s="248"/>
      <c r="L36" s="113" t="s">
        <v>185</v>
      </c>
      <c r="M36" s="114"/>
      <c r="N36" s="114"/>
      <c r="O36" s="114"/>
      <c r="P36" s="114"/>
      <c r="Q36" s="114"/>
      <c r="R36" s="114"/>
      <c r="S36" s="114"/>
      <c r="T36" s="114"/>
      <c r="U36" s="114"/>
      <c r="V36" s="114"/>
      <c r="W36" s="114"/>
      <c r="X36" s="114"/>
      <c r="Y36" s="114"/>
      <c r="Z36" s="114"/>
      <c r="AA36" s="114"/>
      <c r="AB36" s="114"/>
      <c r="AC36" s="114"/>
      <c r="AD36" s="114"/>
      <c r="AE36" s="114"/>
      <c r="AF36" s="114"/>
      <c r="AG36" s="115"/>
      <c r="AH36" s="110" t="s">
        <v>162</v>
      </c>
      <c r="AI36" s="111"/>
      <c r="AJ36" s="111"/>
      <c r="AK36" s="112"/>
      <c r="AL36" s="20"/>
    </row>
    <row r="37" spans="1:42" s="25" customFormat="1" ht="15" customHeight="1" x14ac:dyDescent="0.25">
      <c r="A37" s="222" t="s">
        <v>4</v>
      </c>
      <c r="B37" s="223"/>
      <c r="C37" s="223"/>
      <c r="D37" s="223"/>
      <c r="E37" s="248" t="s">
        <v>171</v>
      </c>
      <c r="F37" s="249"/>
      <c r="G37" s="249"/>
      <c r="H37" s="249"/>
      <c r="I37" s="249"/>
      <c r="J37" s="249"/>
      <c r="K37" s="249"/>
      <c r="L37" s="113" t="s">
        <v>142</v>
      </c>
      <c r="M37" s="114"/>
      <c r="N37" s="114"/>
      <c r="O37" s="114"/>
      <c r="P37" s="114"/>
      <c r="Q37" s="114"/>
      <c r="R37" s="114"/>
      <c r="S37" s="114"/>
      <c r="T37" s="114"/>
      <c r="U37" s="114"/>
      <c r="V37" s="114"/>
      <c r="W37" s="114"/>
      <c r="X37" s="114"/>
      <c r="Y37" s="114"/>
      <c r="Z37" s="114"/>
      <c r="AA37" s="114"/>
      <c r="AB37" s="114"/>
      <c r="AC37" s="114"/>
      <c r="AD37" s="114"/>
      <c r="AE37" s="114"/>
      <c r="AF37" s="114"/>
      <c r="AG37" s="115"/>
      <c r="AH37" s="110" t="s">
        <v>161</v>
      </c>
      <c r="AI37" s="111"/>
      <c r="AJ37" s="111"/>
      <c r="AK37" s="112"/>
      <c r="AL37" s="20"/>
    </row>
    <row r="38" spans="1:42" s="8" customFormat="1" ht="15" customHeight="1" x14ac:dyDescent="0.25">
      <c r="A38" s="222" t="s">
        <v>4</v>
      </c>
      <c r="B38" s="223"/>
      <c r="C38" s="223"/>
      <c r="D38" s="223"/>
      <c r="E38" s="248" t="s">
        <v>173</v>
      </c>
      <c r="F38" s="248"/>
      <c r="G38" s="248"/>
      <c r="H38" s="248"/>
      <c r="I38" s="248"/>
      <c r="J38" s="248"/>
      <c r="K38" s="248"/>
      <c r="L38" s="113" t="s">
        <v>182</v>
      </c>
      <c r="M38" s="114"/>
      <c r="N38" s="114"/>
      <c r="O38" s="114"/>
      <c r="P38" s="114"/>
      <c r="Q38" s="114"/>
      <c r="R38" s="114"/>
      <c r="S38" s="114"/>
      <c r="T38" s="114"/>
      <c r="U38" s="114"/>
      <c r="V38" s="114"/>
      <c r="W38" s="114"/>
      <c r="X38" s="114"/>
      <c r="Y38" s="114"/>
      <c r="Z38" s="114"/>
      <c r="AA38" s="114"/>
      <c r="AB38" s="114"/>
      <c r="AC38" s="114"/>
      <c r="AD38" s="114"/>
      <c r="AE38" s="114"/>
      <c r="AF38" s="114"/>
      <c r="AG38" s="115"/>
      <c r="AH38" s="110" t="s">
        <v>161</v>
      </c>
      <c r="AI38" s="111"/>
      <c r="AJ38" s="111"/>
      <c r="AK38" s="112"/>
      <c r="AL38" s="20"/>
    </row>
    <row r="39" spans="1:42" s="33" customFormat="1" ht="30" customHeight="1" x14ac:dyDescent="0.2">
      <c r="A39" s="543" t="s">
        <v>349</v>
      </c>
      <c r="B39" s="544"/>
      <c r="C39" s="544"/>
      <c r="D39" s="544"/>
      <c r="E39" s="544"/>
      <c r="F39" s="544"/>
      <c r="G39" s="544"/>
      <c r="H39" s="544"/>
      <c r="I39" s="544"/>
      <c r="J39" s="544"/>
      <c r="K39" s="544"/>
      <c r="L39" s="544"/>
      <c r="M39" s="544"/>
      <c r="N39" s="544"/>
      <c r="O39" s="544"/>
      <c r="P39" s="544"/>
      <c r="Q39" s="544"/>
      <c r="R39" s="544"/>
      <c r="S39" s="544"/>
      <c r="T39" s="544"/>
      <c r="U39" s="544"/>
      <c r="V39" s="544"/>
      <c r="W39" s="544"/>
      <c r="X39" s="544"/>
      <c r="Y39" s="544"/>
      <c r="Z39" s="544"/>
      <c r="AA39" s="544"/>
      <c r="AB39" s="544"/>
      <c r="AC39" s="544"/>
      <c r="AD39" s="544"/>
      <c r="AE39" s="544"/>
      <c r="AF39" s="544"/>
      <c r="AG39" s="544"/>
      <c r="AH39" s="544"/>
      <c r="AI39" s="544"/>
      <c r="AJ39" s="544"/>
      <c r="AK39" s="544"/>
      <c r="AL39" s="545"/>
      <c r="AP39" s="542"/>
    </row>
    <row r="40" spans="1:42" s="22" customFormat="1" ht="15" customHeight="1" x14ac:dyDescent="0.25">
      <c r="A40" s="222" t="s">
        <v>4</v>
      </c>
      <c r="B40" s="223"/>
      <c r="C40" s="223"/>
      <c r="D40" s="223"/>
      <c r="E40" s="539" t="s">
        <v>348</v>
      </c>
      <c r="F40" s="540"/>
      <c r="G40" s="540"/>
      <c r="H40" s="540"/>
      <c r="I40" s="541"/>
      <c r="J40" s="278" t="s">
        <v>347</v>
      </c>
      <c r="K40" s="280"/>
      <c r="L40" s="113" t="s">
        <v>168</v>
      </c>
      <c r="M40" s="114"/>
      <c r="N40" s="114"/>
      <c r="O40" s="114"/>
      <c r="P40" s="114"/>
      <c r="Q40" s="114"/>
      <c r="R40" s="114"/>
      <c r="S40" s="114"/>
      <c r="T40" s="114"/>
      <c r="U40" s="114"/>
      <c r="V40" s="114"/>
      <c r="W40" s="114"/>
      <c r="X40" s="114"/>
      <c r="Y40" s="114"/>
      <c r="Z40" s="114"/>
      <c r="AA40" s="114"/>
      <c r="AB40" s="114"/>
      <c r="AC40" s="114"/>
      <c r="AD40" s="114"/>
      <c r="AE40" s="114"/>
      <c r="AF40" s="114"/>
      <c r="AG40" s="115"/>
      <c r="AH40" s="110" t="s">
        <v>161</v>
      </c>
      <c r="AI40" s="111"/>
      <c r="AJ40" s="111"/>
      <c r="AK40" s="112"/>
      <c r="AL40" s="20"/>
    </row>
    <row r="41" spans="1:42" ht="15" customHeight="1" x14ac:dyDescent="0.2">
      <c r="A41" s="82" t="s">
        <v>176</v>
      </c>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187"/>
      <c r="AL41" s="20"/>
    </row>
    <row r="42" spans="1:42" ht="15" customHeight="1" x14ac:dyDescent="0.2">
      <c r="A42" s="82" t="s">
        <v>177</v>
      </c>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187"/>
      <c r="AL42" s="20"/>
    </row>
    <row r="43" spans="1:42" ht="15" customHeight="1" x14ac:dyDescent="0.2">
      <c r="A43" s="82" t="s">
        <v>178</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187"/>
      <c r="AL43" s="20"/>
    </row>
    <row r="44" spans="1:42" ht="15" customHeight="1" x14ac:dyDescent="0.2">
      <c r="A44" s="82" t="s">
        <v>194</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187"/>
      <c r="AL44" s="20"/>
    </row>
    <row r="45" spans="1:42" ht="15" customHeight="1" x14ac:dyDescent="0.2">
      <c r="A45" s="82" t="s">
        <v>195</v>
      </c>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187"/>
      <c r="AL45" s="20"/>
    </row>
    <row r="46" spans="1:42" ht="28.5" customHeight="1" x14ac:dyDescent="0.2">
      <c r="A46" s="343" t="s">
        <v>328</v>
      </c>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5"/>
      <c r="AM46" s="24">
        <f>AM47-(10*365)</f>
        <v>-3650</v>
      </c>
    </row>
    <row r="47" spans="1:42" ht="15" customHeight="1" x14ac:dyDescent="0.2">
      <c r="A47" s="369" t="s">
        <v>179</v>
      </c>
      <c r="B47" s="370"/>
      <c r="C47" s="370"/>
      <c r="D47" s="370"/>
      <c r="E47" s="370"/>
      <c r="F47" s="370"/>
      <c r="G47" s="370"/>
      <c r="H47" s="370"/>
      <c r="I47" s="370"/>
      <c r="J47" s="370"/>
      <c r="K47" s="370"/>
      <c r="L47" s="370"/>
      <c r="M47" s="370"/>
      <c r="N47" s="370"/>
      <c r="O47" s="370"/>
      <c r="P47" s="370"/>
      <c r="Q47" s="370"/>
      <c r="R47" s="370"/>
      <c r="S47" s="370"/>
      <c r="T47" s="370"/>
      <c r="U47" s="370"/>
      <c r="V47" s="370"/>
      <c r="W47" s="371"/>
      <c r="X47" s="363" t="s">
        <v>180</v>
      </c>
      <c r="Y47" s="364"/>
      <c r="Z47" s="364"/>
      <c r="AA47" s="364"/>
      <c r="AB47" s="365"/>
      <c r="AC47" s="346" t="s">
        <v>325</v>
      </c>
      <c r="AD47" s="346"/>
      <c r="AE47" s="346"/>
      <c r="AF47" s="346"/>
      <c r="AG47" s="346"/>
      <c r="AH47" s="346"/>
      <c r="AI47" s="346" t="s">
        <v>326</v>
      </c>
      <c r="AJ47" s="346"/>
      <c r="AK47" s="346"/>
      <c r="AL47" s="347"/>
      <c r="AM47" s="24">
        <f>Overview!AJ2</f>
        <v>0</v>
      </c>
      <c r="AN47" s="25"/>
    </row>
    <row r="48" spans="1:42" ht="15" customHeight="1" x14ac:dyDescent="0.2">
      <c r="A48" s="372"/>
      <c r="B48" s="373"/>
      <c r="C48" s="373"/>
      <c r="D48" s="373"/>
      <c r="E48" s="373"/>
      <c r="F48" s="373"/>
      <c r="G48" s="373"/>
      <c r="H48" s="373"/>
      <c r="I48" s="373"/>
      <c r="J48" s="373"/>
      <c r="K48" s="373"/>
      <c r="L48" s="373"/>
      <c r="M48" s="373"/>
      <c r="N48" s="373"/>
      <c r="O48" s="373"/>
      <c r="P48" s="373"/>
      <c r="Q48" s="373"/>
      <c r="R48" s="373"/>
      <c r="S48" s="373"/>
      <c r="T48" s="373"/>
      <c r="U48" s="373"/>
      <c r="V48" s="373"/>
      <c r="W48" s="374"/>
      <c r="X48" s="366"/>
      <c r="Y48" s="367"/>
      <c r="Z48" s="367"/>
      <c r="AA48" s="367"/>
      <c r="AB48" s="368"/>
      <c r="AC48" s="348" t="s">
        <v>99</v>
      </c>
      <c r="AD48" s="348"/>
      <c r="AE48" s="348"/>
      <c r="AF48" s="348" t="s">
        <v>100</v>
      </c>
      <c r="AG48" s="348"/>
      <c r="AH48" s="348"/>
      <c r="AI48" s="349">
        <f>IF(SUM($AM$49:$AM$53)&lt;=0,0,SUM($AM$49:$AM$53))</f>
        <v>0</v>
      </c>
      <c r="AJ48" s="348"/>
      <c r="AK48" s="348"/>
      <c r="AL48" s="350"/>
      <c r="AM48" s="25"/>
      <c r="AN48" s="25"/>
    </row>
    <row r="49" spans="1:41" ht="30" customHeight="1" x14ac:dyDescent="0.2">
      <c r="A49" s="340"/>
      <c r="B49" s="341"/>
      <c r="C49" s="341"/>
      <c r="D49" s="341"/>
      <c r="E49" s="341"/>
      <c r="F49" s="341"/>
      <c r="G49" s="341"/>
      <c r="H49" s="341"/>
      <c r="I49" s="341"/>
      <c r="J49" s="341"/>
      <c r="K49" s="341"/>
      <c r="L49" s="341"/>
      <c r="M49" s="341"/>
      <c r="N49" s="341"/>
      <c r="O49" s="341"/>
      <c r="P49" s="341"/>
      <c r="Q49" s="341"/>
      <c r="R49" s="341"/>
      <c r="S49" s="341"/>
      <c r="T49" s="341"/>
      <c r="U49" s="341"/>
      <c r="V49" s="341"/>
      <c r="W49" s="342"/>
      <c r="X49" s="275"/>
      <c r="Y49" s="276"/>
      <c r="Z49" s="276"/>
      <c r="AA49" s="276"/>
      <c r="AB49" s="277"/>
      <c r="AC49" s="194"/>
      <c r="AD49" s="194"/>
      <c r="AE49" s="194"/>
      <c r="AF49" s="194"/>
      <c r="AG49" s="194"/>
      <c r="AH49" s="194"/>
      <c r="AI49" s="273">
        <f>IF($AF$49&gt;=$AM$46,$AM$49,0)</f>
        <v>0</v>
      </c>
      <c r="AJ49" s="273"/>
      <c r="AK49" s="273"/>
      <c r="AL49" s="274"/>
      <c r="AM49" s="52">
        <f>IF($AF$49="",0,IF($AC$49="",0,AO49-AN49)/365)</f>
        <v>0</v>
      </c>
      <c r="AN49" s="51">
        <f>IF(AC49="",0,IF(AC49&lt;$AM$46,$AM$46,AC49))</f>
        <v>0</v>
      </c>
      <c r="AO49" s="51">
        <f>IF(AF49="",0,IF(AF49&gt;$AM$47,$AM$47,AF49))</f>
        <v>0</v>
      </c>
    </row>
    <row r="50" spans="1:41" ht="30" customHeight="1" x14ac:dyDescent="0.2">
      <c r="A50" s="340"/>
      <c r="B50" s="341"/>
      <c r="C50" s="341"/>
      <c r="D50" s="341"/>
      <c r="E50" s="341"/>
      <c r="F50" s="341"/>
      <c r="G50" s="341"/>
      <c r="H50" s="341"/>
      <c r="I50" s="341"/>
      <c r="J50" s="341"/>
      <c r="K50" s="341"/>
      <c r="L50" s="341"/>
      <c r="M50" s="341"/>
      <c r="N50" s="341"/>
      <c r="O50" s="341"/>
      <c r="P50" s="341"/>
      <c r="Q50" s="341"/>
      <c r="R50" s="341"/>
      <c r="S50" s="341"/>
      <c r="T50" s="341"/>
      <c r="U50" s="341"/>
      <c r="V50" s="341"/>
      <c r="W50" s="342"/>
      <c r="X50" s="275"/>
      <c r="Y50" s="276"/>
      <c r="Z50" s="276"/>
      <c r="AA50" s="276"/>
      <c r="AB50" s="277"/>
      <c r="AC50" s="194"/>
      <c r="AD50" s="194"/>
      <c r="AE50" s="194"/>
      <c r="AF50" s="194"/>
      <c r="AG50" s="194"/>
      <c r="AH50" s="194"/>
      <c r="AI50" s="273">
        <f>IF($AF$50&gt;=$AM$46,$AM$50,0)</f>
        <v>0</v>
      </c>
      <c r="AJ50" s="273"/>
      <c r="AK50" s="273"/>
      <c r="AL50" s="274"/>
      <c r="AM50" s="52">
        <f t="shared" ref="AM50:AM53" si="0">IF($AF$49="",0,IF($AC$49="",0,AO50-AN50)/365)</f>
        <v>0</v>
      </c>
      <c r="AN50" s="51">
        <f t="shared" ref="AN50:AN53" si="1">IF(AC50="",0,IF(AC50&lt;$AM$46,$AM$46,AC50))</f>
        <v>0</v>
      </c>
      <c r="AO50" s="51">
        <f t="shared" ref="AO50:AO53" si="2">IF(AF50="",0,IF(AF50&gt;$AM$47,$AM$47,AF50))</f>
        <v>0</v>
      </c>
    </row>
    <row r="51" spans="1:41" ht="30" customHeight="1" x14ac:dyDescent="0.2">
      <c r="A51" s="340"/>
      <c r="B51" s="341"/>
      <c r="C51" s="341"/>
      <c r="D51" s="341"/>
      <c r="E51" s="341"/>
      <c r="F51" s="341"/>
      <c r="G51" s="341"/>
      <c r="H51" s="341"/>
      <c r="I51" s="341"/>
      <c r="J51" s="341"/>
      <c r="K51" s="341"/>
      <c r="L51" s="341"/>
      <c r="M51" s="341"/>
      <c r="N51" s="341"/>
      <c r="O51" s="341"/>
      <c r="P51" s="341"/>
      <c r="Q51" s="341"/>
      <c r="R51" s="341"/>
      <c r="S51" s="341"/>
      <c r="T51" s="341"/>
      <c r="U51" s="341"/>
      <c r="V51" s="341"/>
      <c r="W51" s="342"/>
      <c r="X51" s="275"/>
      <c r="Y51" s="276"/>
      <c r="Z51" s="276"/>
      <c r="AA51" s="276"/>
      <c r="AB51" s="277"/>
      <c r="AC51" s="194"/>
      <c r="AD51" s="194"/>
      <c r="AE51" s="194"/>
      <c r="AF51" s="194"/>
      <c r="AG51" s="194"/>
      <c r="AH51" s="194"/>
      <c r="AI51" s="273">
        <f>IF($AF$51&gt;=$AM$46,$AM$51,0)</f>
        <v>0</v>
      </c>
      <c r="AJ51" s="273"/>
      <c r="AK51" s="273"/>
      <c r="AL51" s="274"/>
      <c r="AM51" s="52">
        <f t="shared" si="0"/>
        <v>0</v>
      </c>
      <c r="AN51" s="51">
        <f t="shared" si="1"/>
        <v>0</v>
      </c>
      <c r="AO51" s="51">
        <f t="shared" si="2"/>
        <v>0</v>
      </c>
    </row>
    <row r="52" spans="1:41" ht="30" customHeight="1" x14ac:dyDescent="0.2">
      <c r="A52" s="340"/>
      <c r="B52" s="341"/>
      <c r="C52" s="341"/>
      <c r="D52" s="341"/>
      <c r="E52" s="341"/>
      <c r="F52" s="341"/>
      <c r="G52" s="341"/>
      <c r="H52" s="341"/>
      <c r="I52" s="341"/>
      <c r="J52" s="341"/>
      <c r="K52" s="341"/>
      <c r="L52" s="341"/>
      <c r="M52" s="341"/>
      <c r="N52" s="341"/>
      <c r="O52" s="341"/>
      <c r="P52" s="341"/>
      <c r="Q52" s="341"/>
      <c r="R52" s="341"/>
      <c r="S52" s="341"/>
      <c r="T52" s="341"/>
      <c r="U52" s="341"/>
      <c r="V52" s="341"/>
      <c r="W52" s="342"/>
      <c r="X52" s="275"/>
      <c r="Y52" s="276"/>
      <c r="Z52" s="276"/>
      <c r="AA52" s="276"/>
      <c r="AB52" s="277"/>
      <c r="AC52" s="194"/>
      <c r="AD52" s="194"/>
      <c r="AE52" s="194"/>
      <c r="AF52" s="194"/>
      <c r="AG52" s="194"/>
      <c r="AH52" s="194"/>
      <c r="AI52" s="273">
        <f>IF($AF$52&gt;=$AM$46,$AM$52,0)</f>
        <v>0</v>
      </c>
      <c r="AJ52" s="273"/>
      <c r="AK52" s="273"/>
      <c r="AL52" s="274"/>
      <c r="AM52" s="52">
        <f t="shared" si="0"/>
        <v>0</v>
      </c>
      <c r="AN52" s="51">
        <f t="shared" si="1"/>
        <v>0</v>
      </c>
      <c r="AO52" s="51">
        <f t="shared" si="2"/>
        <v>0</v>
      </c>
    </row>
    <row r="53" spans="1:41" ht="30" customHeight="1" x14ac:dyDescent="0.2">
      <c r="A53" s="340"/>
      <c r="B53" s="341"/>
      <c r="C53" s="341"/>
      <c r="D53" s="341"/>
      <c r="E53" s="341"/>
      <c r="F53" s="341"/>
      <c r="G53" s="341"/>
      <c r="H53" s="341"/>
      <c r="I53" s="341"/>
      <c r="J53" s="341"/>
      <c r="K53" s="341"/>
      <c r="L53" s="341"/>
      <c r="M53" s="341"/>
      <c r="N53" s="341"/>
      <c r="O53" s="341"/>
      <c r="P53" s="341"/>
      <c r="Q53" s="341"/>
      <c r="R53" s="341"/>
      <c r="S53" s="341"/>
      <c r="T53" s="341"/>
      <c r="U53" s="341"/>
      <c r="V53" s="341"/>
      <c r="W53" s="342"/>
      <c r="X53" s="275"/>
      <c r="Y53" s="276"/>
      <c r="Z53" s="276"/>
      <c r="AA53" s="276"/>
      <c r="AB53" s="277"/>
      <c r="AC53" s="194"/>
      <c r="AD53" s="194"/>
      <c r="AE53" s="194"/>
      <c r="AF53" s="194"/>
      <c r="AG53" s="194"/>
      <c r="AH53" s="194"/>
      <c r="AI53" s="273">
        <f>IF($AF$53&gt;=$AM$46,$AM$53,0)</f>
        <v>0</v>
      </c>
      <c r="AJ53" s="273"/>
      <c r="AK53" s="273"/>
      <c r="AL53" s="274"/>
      <c r="AM53" s="52">
        <f t="shared" si="0"/>
        <v>0</v>
      </c>
      <c r="AN53" s="51">
        <f t="shared" si="1"/>
        <v>0</v>
      </c>
      <c r="AO53" s="51">
        <f t="shared" si="2"/>
        <v>0</v>
      </c>
    </row>
    <row r="54" spans="1:41" ht="18" customHeight="1" x14ac:dyDescent="0.2">
      <c r="A54" s="263" t="s">
        <v>275</v>
      </c>
      <c r="B54" s="264"/>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5"/>
    </row>
    <row r="55" spans="1:41" x14ac:dyDescent="0.2">
      <c r="A55" s="334" t="s">
        <v>332</v>
      </c>
      <c r="B55" s="335"/>
      <c r="C55" s="335"/>
      <c r="D55" s="335"/>
      <c r="E55" s="335"/>
      <c r="F55" s="335"/>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5"/>
      <c r="AI55" s="335"/>
      <c r="AJ55" s="335"/>
      <c r="AK55" s="335"/>
      <c r="AL55" s="336"/>
    </row>
    <row r="56" spans="1:41" ht="60" customHeight="1" x14ac:dyDescent="0.2">
      <c r="A56" s="188"/>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190"/>
    </row>
    <row r="57" spans="1:41" s="8" customFormat="1" ht="15" customHeight="1" x14ac:dyDescent="0.25">
      <c r="A57" s="222" t="s">
        <v>4</v>
      </c>
      <c r="B57" s="223"/>
      <c r="C57" s="223"/>
      <c r="D57" s="223"/>
      <c r="E57" s="248" t="s">
        <v>276</v>
      </c>
      <c r="F57" s="248"/>
      <c r="G57" s="248"/>
      <c r="H57" s="248"/>
      <c r="I57" s="248"/>
      <c r="J57" s="248"/>
      <c r="K57" s="248"/>
      <c r="L57" s="113" t="s">
        <v>277</v>
      </c>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20"/>
    </row>
    <row r="58" spans="1:41" s="25" customFormat="1" ht="15" customHeight="1" x14ac:dyDescent="0.25">
      <c r="A58" s="451" t="s">
        <v>278</v>
      </c>
      <c r="B58" s="452"/>
      <c r="C58" s="452"/>
      <c r="D58" s="452"/>
      <c r="E58" s="452"/>
      <c r="F58" s="452"/>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3"/>
      <c r="AL58" s="39"/>
    </row>
    <row r="59" spans="1:41" s="25" customFormat="1" ht="30" customHeight="1" x14ac:dyDescent="0.25">
      <c r="A59" s="454"/>
      <c r="B59" s="455"/>
      <c r="C59" s="455"/>
      <c r="D59" s="455"/>
      <c r="E59" s="455"/>
      <c r="F59" s="455"/>
      <c r="G59" s="455"/>
      <c r="H59" s="455"/>
      <c r="I59" s="455"/>
      <c r="J59" s="455"/>
      <c r="K59" s="455"/>
      <c r="L59" s="455"/>
      <c r="M59" s="455"/>
      <c r="N59" s="455"/>
      <c r="O59" s="455"/>
      <c r="P59" s="455"/>
      <c r="Q59" s="455"/>
      <c r="R59" s="455"/>
      <c r="S59" s="455"/>
      <c r="T59" s="455"/>
      <c r="U59" s="455"/>
      <c r="V59" s="455"/>
      <c r="W59" s="455"/>
      <c r="X59" s="455"/>
      <c r="Y59" s="455"/>
      <c r="Z59" s="455"/>
      <c r="AA59" s="455"/>
      <c r="AB59" s="455"/>
      <c r="AC59" s="455"/>
      <c r="AD59" s="455"/>
      <c r="AE59" s="455"/>
      <c r="AF59" s="455"/>
      <c r="AG59" s="455"/>
      <c r="AH59" s="455"/>
      <c r="AI59" s="455"/>
      <c r="AJ59" s="455"/>
      <c r="AK59" s="455"/>
      <c r="AL59" s="456"/>
    </row>
    <row r="60" spans="1:41" s="22" customFormat="1" ht="30" customHeight="1" x14ac:dyDescent="0.25">
      <c r="A60" s="211" t="s">
        <v>280</v>
      </c>
      <c r="B60" s="212"/>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3"/>
      <c r="AL60" s="39"/>
    </row>
    <row r="61" spans="1:41" s="22" customFormat="1" ht="45" customHeight="1" x14ac:dyDescent="0.25">
      <c r="A61" s="395"/>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7"/>
    </row>
    <row r="62" spans="1:41" s="22" customFormat="1" ht="15" customHeight="1" x14ac:dyDescent="0.25">
      <c r="A62" s="222" t="s">
        <v>4</v>
      </c>
      <c r="B62" s="223"/>
      <c r="C62" s="223"/>
      <c r="D62" s="223"/>
      <c r="E62" s="108" t="s">
        <v>281</v>
      </c>
      <c r="F62" s="109"/>
      <c r="G62" s="109"/>
      <c r="H62" s="109"/>
      <c r="I62" s="109"/>
      <c r="J62" s="109"/>
      <c r="K62" s="109"/>
      <c r="L62" s="113" t="s">
        <v>279</v>
      </c>
      <c r="M62" s="114"/>
      <c r="N62" s="114"/>
      <c r="O62" s="114"/>
      <c r="P62" s="114"/>
      <c r="Q62" s="114"/>
      <c r="R62" s="114"/>
      <c r="S62" s="114"/>
      <c r="T62" s="114"/>
      <c r="U62" s="114"/>
      <c r="V62" s="114"/>
      <c r="W62" s="114"/>
      <c r="X62" s="114"/>
      <c r="Y62" s="114"/>
      <c r="Z62" s="114"/>
      <c r="AA62" s="114"/>
      <c r="AB62" s="114"/>
      <c r="AC62" s="114"/>
      <c r="AD62" s="114"/>
      <c r="AE62" s="114"/>
      <c r="AF62" s="114"/>
      <c r="AG62" s="115"/>
      <c r="AH62" s="110" t="s">
        <v>161</v>
      </c>
      <c r="AI62" s="111"/>
      <c r="AJ62" s="111"/>
      <c r="AK62" s="112"/>
      <c r="AL62" s="20"/>
    </row>
    <row r="63" spans="1:41" ht="18" customHeight="1" x14ac:dyDescent="0.2">
      <c r="A63" s="263" t="s">
        <v>188</v>
      </c>
      <c r="B63" s="264"/>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c r="AK63" s="264"/>
      <c r="AL63" s="265"/>
    </row>
    <row r="64" spans="1:41" s="25" customFormat="1" ht="15" customHeight="1" x14ac:dyDescent="0.25">
      <c r="A64" s="92" t="s">
        <v>203</v>
      </c>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4"/>
    </row>
    <row r="65" spans="1:40" s="25" customFormat="1" ht="15" customHeight="1" x14ac:dyDescent="0.25">
      <c r="A65" s="92" t="s">
        <v>150</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4"/>
    </row>
    <row r="66" spans="1:40" s="25" customFormat="1" ht="15" customHeight="1" x14ac:dyDescent="0.25">
      <c r="A66" s="266" t="s">
        <v>154</v>
      </c>
      <c r="B66" s="267"/>
      <c r="C66" s="268"/>
      <c r="D66" s="195"/>
      <c r="E66" s="196"/>
      <c r="F66" s="196"/>
      <c r="G66" s="196"/>
      <c r="H66" s="196"/>
      <c r="I66" s="196"/>
      <c r="J66" s="196"/>
      <c r="K66" s="196"/>
      <c r="L66" s="196"/>
      <c r="M66" s="196"/>
      <c r="N66" s="196"/>
      <c r="O66" s="196"/>
      <c r="P66" s="229" t="s">
        <v>158</v>
      </c>
      <c r="Q66" s="269"/>
      <c r="R66" s="230"/>
      <c r="S66" s="250"/>
      <c r="T66" s="251"/>
      <c r="U66" s="251"/>
      <c r="V66" s="251"/>
      <c r="W66" s="251"/>
      <c r="X66" s="251"/>
      <c r="Y66" s="251"/>
      <c r="Z66" s="251"/>
      <c r="AA66" s="251"/>
      <c r="AB66" s="197" t="s">
        <v>159</v>
      </c>
      <c r="AC66" s="198"/>
      <c r="AD66" s="252"/>
      <c r="AE66" s="195"/>
      <c r="AF66" s="196"/>
      <c r="AG66" s="196"/>
      <c r="AH66" s="196"/>
      <c r="AI66" s="196"/>
      <c r="AJ66" s="196"/>
      <c r="AK66" s="196"/>
      <c r="AL66" s="253"/>
    </row>
    <row r="67" spans="1:40" s="25" customFormat="1" ht="15" customHeight="1" x14ac:dyDescent="0.25">
      <c r="A67" s="224" t="s">
        <v>104</v>
      </c>
      <c r="B67" s="225"/>
      <c r="C67" s="195"/>
      <c r="D67" s="196"/>
      <c r="E67" s="196"/>
      <c r="F67" s="196"/>
      <c r="G67" s="196"/>
      <c r="H67" s="197" t="s">
        <v>105</v>
      </c>
      <c r="I67" s="198"/>
      <c r="J67" s="199"/>
      <c r="K67" s="200"/>
      <c r="L67" s="200"/>
      <c r="M67" s="200"/>
      <c r="N67" s="200"/>
      <c r="O67" s="200"/>
      <c r="P67" s="200"/>
      <c r="Q67" s="200"/>
      <c r="R67" s="200"/>
      <c r="S67" s="200"/>
      <c r="T67" s="200"/>
      <c r="U67" s="201"/>
      <c r="V67" s="34" t="s">
        <v>0</v>
      </c>
      <c r="W67" s="270"/>
      <c r="X67" s="271"/>
      <c r="Y67" s="271"/>
      <c r="Z67" s="271"/>
      <c r="AA67" s="271"/>
      <c r="AB67" s="271"/>
      <c r="AC67" s="272"/>
      <c r="AD67" s="205" t="s">
        <v>1</v>
      </c>
      <c r="AE67" s="206"/>
      <c r="AF67" s="207"/>
      <c r="AG67" s="208"/>
      <c r="AH67" s="31" t="s">
        <v>2</v>
      </c>
      <c r="AI67" s="209"/>
      <c r="AJ67" s="209"/>
      <c r="AK67" s="209"/>
      <c r="AL67" s="210"/>
    </row>
    <row r="68" spans="1:40" s="25" customFormat="1" ht="15" customHeight="1" x14ac:dyDescent="0.25">
      <c r="A68" s="92" t="s">
        <v>189</v>
      </c>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4"/>
    </row>
    <row r="69" spans="1:40" s="25" customFormat="1" ht="15" customHeight="1" x14ac:dyDescent="0.25">
      <c r="A69" s="266" t="s">
        <v>154</v>
      </c>
      <c r="B69" s="267"/>
      <c r="C69" s="268"/>
      <c r="D69" s="195"/>
      <c r="E69" s="196"/>
      <c r="F69" s="196"/>
      <c r="G69" s="196"/>
      <c r="H69" s="196"/>
      <c r="I69" s="196"/>
      <c r="J69" s="196"/>
      <c r="K69" s="196"/>
      <c r="L69" s="196"/>
      <c r="M69" s="196"/>
      <c r="N69" s="196"/>
      <c r="O69" s="196"/>
      <c r="P69" s="229" t="s">
        <v>158</v>
      </c>
      <c r="Q69" s="269"/>
      <c r="R69" s="230"/>
      <c r="S69" s="250"/>
      <c r="T69" s="251"/>
      <c r="U69" s="251"/>
      <c r="V69" s="251"/>
      <c r="W69" s="251"/>
      <c r="X69" s="251"/>
      <c r="Y69" s="251"/>
      <c r="Z69" s="251"/>
      <c r="AA69" s="251"/>
      <c r="AB69" s="197" t="s">
        <v>159</v>
      </c>
      <c r="AC69" s="198"/>
      <c r="AD69" s="252"/>
      <c r="AE69" s="195"/>
      <c r="AF69" s="196"/>
      <c r="AG69" s="196"/>
      <c r="AH69" s="196"/>
      <c r="AI69" s="196"/>
      <c r="AJ69" s="196"/>
      <c r="AK69" s="196"/>
      <c r="AL69" s="253"/>
    </row>
    <row r="70" spans="1:40" s="25" customFormat="1" ht="15" customHeight="1" x14ac:dyDescent="0.25">
      <c r="A70" s="224" t="s">
        <v>104</v>
      </c>
      <c r="B70" s="225"/>
      <c r="C70" s="195"/>
      <c r="D70" s="196"/>
      <c r="E70" s="196"/>
      <c r="F70" s="196"/>
      <c r="G70" s="196"/>
      <c r="H70" s="197" t="s">
        <v>105</v>
      </c>
      <c r="I70" s="198"/>
      <c r="J70" s="199"/>
      <c r="K70" s="200"/>
      <c r="L70" s="200"/>
      <c r="M70" s="200"/>
      <c r="N70" s="200"/>
      <c r="O70" s="200"/>
      <c r="P70" s="200"/>
      <c r="Q70" s="200"/>
      <c r="R70" s="200"/>
      <c r="S70" s="200"/>
      <c r="T70" s="200"/>
      <c r="U70" s="201"/>
      <c r="V70" s="34" t="s">
        <v>0</v>
      </c>
      <c r="W70" s="270"/>
      <c r="X70" s="271"/>
      <c r="Y70" s="271"/>
      <c r="Z70" s="271"/>
      <c r="AA70" s="271"/>
      <c r="AB70" s="271"/>
      <c r="AC70" s="272"/>
      <c r="AD70" s="205" t="s">
        <v>1</v>
      </c>
      <c r="AE70" s="206"/>
      <c r="AF70" s="207"/>
      <c r="AG70" s="208"/>
      <c r="AH70" s="31" t="s">
        <v>2</v>
      </c>
      <c r="AI70" s="209"/>
      <c r="AJ70" s="209"/>
      <c r="AK70" s="209"/>
      <c r="AL70" s="210"/>
    </row>
    <row r="71" spans="1:40" s="35" customFormat="1" ht="15" customHeight="1" x14ac:dyDescent="0.25">
      <c r="A71" s="261" t="str">
        <f>IF(AE18="Limited liability company","Member #1","Managing General Partner")</f>
        <v>Managing General Partner</v>
      </c>
      <c r="B71" s="262"/>
      <c r="C71" s="262"/>
      <c r="D71" s="262"/>
      <c r="E71" s="262"/>
      <c r="F71" s="262"/>
      <c r="G71" s="262"/>
      <c r="H71" s="36" t="str">
        <f>IF(AE18="Limited liability company","M1","MGP")</f>
        <v>MGP</v>
      </c>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7"/>
    </row>
    <row r="72" spans="1:40" s="35" customFormat="1" ht="15" customHeight="1" x14ac:dyDescent="0.25">
      <c r="A72" s="322" t="s">
        <v>154</v>
      </c>
      <c r="B72" s="323"/>
      <c r="C72" s="324"/>
      <c r="D72" s="195"/>
      <c r="E72" s="196"/>
      <c r="F72" s="196"/>
      <c r="G72" s="196"/>
      <c r="H72" s="196"/>
      <c r="I72" s="196"/>
      <c r="J72" s="196"/>
      <c r="K72" s="196"/>
      <c r="L72" s="196"/>
      <c r="M72" s="196"/>
      <c r="N72" s="196"/>
      <c r="O72" s="196"/>
      <c r="P72" s="196"/>
      <c r="Q72" s="196"/>
      <c r="R72" s="196"/>
      <c r="S72" s="196"/>
      <c r="T72" s="196"/>
      <c r="U72" s="196"/>
      <c r="V72" s="196"/>
      <c r="W72" s="196"/>
      <c r="X72" s="196"/>
      <c r="Y72" s="196"/>
      <c r="Z72" s="312"/>
      <c r="AA72" s="288" t="s">
        <v>155</v>
      </c>
      <c r="AB72" s="308"/>
      <c r="AC72" s="308"/>
      <c r="AD72" s="289"/>
      <c r="AE72" s="195"/>
      <c r="AF72" s="196"/>
      <c r="AG72" s="196"/>
      <c r="AH72" s="196"/>
      <c r="AI72" s="196"/>
      <c r="AJ72" s="196"/>
      <c r="AK72" s="196"/>
      <c r="AL72" s="253"/>
    </row>
    <row r="73" spans="1:40" s="35" customFormat="1" ht="15" customHeight="1" x14ac:dyDescent="0.25">
      <c r="A73" s="290" t="s">
        <v>105</v>
      </c>
      <c r="B73" s="291"/>
      <c r="C73" s="292"/>
      <c r="D73" s="293"/>
      <c r="E73" s="293"/>
      <c r="F73" s="293"/>
      <c r="G73" s="293"/>
      <c r="H73" s="293"/>
      <c r="I73" s="293"/>
      <c r="J73" s="293"/>
      <c r="K73" s="293"/>
      <c r="L73" s="293"/>
      <c r="M73" s="293"/>
      <c r="N73" s="293"/>
      <c r="O73" s="293"/>
      <c r="P73" s="293"/>
      <c r="Q73" s="293"/>
      <c r="R73" s="293"/>
      <c r="S73" s="293"/>
      <c r="T73" s="293"/>
      <c r="U73" s="294"/>
      <c r="V73" s="34" t="s">
        <v>0</v>
      </c>
      <c r="W73" s="283"/>
      <c r="X73" s="284"/>
      <c r="Y73" s="284"/>
      <c r="Z73" s="284"/>
      <c r="AA73" s="284"/>
      <c r="AB73" s="285"/>
      <c r="AC73" s="205" t="s">
        <v>1</v>
      </c>
      <c r="AD73" s="286"/>
      <c r="AE73" s="207"/>
      <c r="AF73" s="287"/>
      <c r="AG73" s="208"/>
      <c r="AH73" s="31" t="s">
        <v>2</v>
      </c>
      <c r="AI73" s="209"/>
      <c r="AJ73" s="209"/>
      <c r="AK73" s="209"/>
      <c r="AL73" s="210"/>
    </row>
    <row r="74" spans="1:40" s="35" customFormat="1" ht="15" customHeight="1" x14ac:dyDescent="0.25">
      <c r="A74" s="301" t="s">
        <v>163</v>
      </c>
      <c r="B74" s="302"/>
      <c r="C74" s="302"/>
      <c r="D74" s="303"/>
      <c r="E74" s="304"/>
      <c r="F74" s="305"/>
      <c r="G74" s="305"/>
      <c r="H74" s="305"/>
      <c r="I74" s="305"/>
      <c r="J74" s="305"/>
      <c r="K74" s="305"/>
      <c r="L74" s="305"/>
      <c r="M74" s="305"/>
      <c r="N74" s="31" t="s">
        <v>3</v>
      </c>
      <c r="O74" s="306"/>
      <c r="P74" s="306"/>
      <c r="Q74" s="306"/>
      <c r="R74" s="306"/>
      <c r="S74" s="306"/>
      <c r="T74" s="307"/>
      <c r="U74" s="288" t="s">
        <v>157</v>
      </c>
      <c r="V74" s="308"/>
      <c r="W74" s="308"/>
      <c r="X74" s="308"/>
      <c r="Y74" s="289"/>
      <c r="Z74" s="283"/>
      <c r="AA74" s="284"/>
      <c r="AB74" s="284"/>
      <c r="AC74" s="284"/>
      <c r="AD74" s="284"/>
      <c r="AE74" s="284"/>
      <c r="AF74" s="285"/>
      <c r="AG74" s="308" t="s">
        <v>104</v>
      </c>
      <c r="AH74" s="289"/>
      <c r="AI74" s="309"/>
      <c r="AJ74" s="310"/>
      <c r="AK74" s="310"/>
      <c r="AL74" s="311"/>
    </row>
    <row r="75" spans="1:40" s="35" customFormat="1" ht="15" customHeight="1" x14ac:dyDescent="0.25">
      <c r="A75" s="301" t="s">
        <v>158</v>
      </c>
      <c r="B75" s="302"/>
      <c r="C75" s="302"/>
      <c r="D75" s="304"/>
      <c r="E75" s="305"/>
      <c r="F75" s="305"/>
      <c r="G75" s="305"/>
      <c r="H75" s="305"/>
      <c r="I75" s="305"/>
      <c r="J75" s="305"/>
      <c r="K75" s="305"/>
      <c r="L75" s="305"/>
      <c r="M75" s="31" t="s">
        <v>3</v>
      </c>
      <c r="N75" s="196"/>
      <c r="O75" s="196"/>
      <c r="P75" s="196"/>
      <c r="Q75" s="196"/>
      <c r="R75" s="196"/>
      <c r="S75" s="196"/>
      <c r="T75" s="312"/>
      <c r="U75" s="288" t="s">
        <v>159</v>
      </c>
      <c r="V75" s="308"/>
      <c r="W75" s="289"/>
      <c r="X75" s="195"/>
      <c r="Y75" s="196"/>
      <c r="Z75" s="196"/>
      <c r="AA75" s="196"/>
      <c r="AB75" s="196"/>
      <c r="AC75" s="196"/>
      <c r="AD75" s="196"/>
      <c r="AE75" s="312"/>
      <c r="AF75" s="288" t="s">
        <v>104</v>
      </c>
      <c r="AG75" s="289"/>
      <c r="AH75" s="195"/>
      <c r="AI75" s="196"/>
      <c r="AJ75" s="196"/>
      <c r="AK75" s="196"/>
      <c r="AL75" s="253"/>
    </row>
    <row r="76" spans="1:40" s="35" customFormat="1" ht="15" customHeight="1" x14ac:dyDescent="0.25">
      <c r="A76" s="290" t="s">
        <v>105</v>
      </c>
      <c r="B76" s="291"/>
      <c r="C76" s="292"/>
      <c r="D76" s="293"/>
      <c r="E76" s="293"/>
      <c r="F76" s="293"/>
      <c r="G76" s="293"/>
      <c r="H76" s="293"/>
      <c r="I76" s="293"/>
      <c r="J76" s="293"/>
      <c r="K76" s="293"/>
      <c r="L76" s="293"/>
      <c r="M76" s="293"/>
      <c r="N76" s="293"/>
      <c r="O76" s="293"/>
      <c r="P76" s="293"/>
      <c r="Q76" s="293"/>
      <c r="R76" s="293"/>
      <c r="S76" s="293"/>
      <c r="T76" s="293"/>
      <c r="U76" s="294"/>
      <c r="V76" s="31" t="s">
        <v>0</v>
      </c>
      <c r="W76" s="283"/>
      <c r="X76" s="284"/>
      <c r="Y76" s="284"/>
      <c r="Z76" s="284"/>
      <c r="AA76" s="284"/>
      <c r="AB76" s="285"/>
      <c r="AC76" s="205" t="s">
        <v>1</v>
      </c>
      <c r="AD76" s="286"/>
      <c r="AE76" s="207"/>
      <c r="AF76" s="287"/>
      <c r="AG76" s="208"/>
      <c r="AH76" s="31" t="s">
        <v>2</v>
      </c>
      <c r="AI76" s="209"/>
      <c r="AJ76" s="209"/>
      <c r="AK76" s="209"/>
      <c r="AL76" s="210"/>
    </row>
    <row r="77" spans="1:40" s="8" customFormat="1" ht="15" customHeight="1" x14ac:dyDescent="0.25">
      <c r="A77" s="222" t="s">
        <v>4</v>
      </c>
      <c r="B77" s="223"/>
      <c r="C77" s="223"/>
      <c r="D77" s="223"/>
      <c r="E77" s="248" t="str">
        <f>H71&amp;" Org1, AGP1 Org2, etc."</f>
        <v>MGP Org1, AGP1 Org2, etc.</v>
      </c>
      <c r="F77" s="248"/>
      <c r="G77" s="248"/>
      <c r="H77" s="248"/>
      <c r="I77" s="248"/>
      <c r="J77" s="248"/>
      <c r="K77" s="248"/>
      <c r="L77" s="113" t="s">
        <v>185</v>
      </c>
      <c r="M77" s="114"/>
      <c r="N77" s="114"/>
      <c r="O77" s="114"/>
      <c r="P77" s="114"/>
      <c r="Q77" s="114"/>
      <c r="R77" s="114"/>
      <c r="S77" s="114"/>
      <c r="T77" s="114"/>
      <c r="U77" s="114"/>
      <c r="V77" s="114"/>
      <c r="W77" s="114"/>
      <c r="X77" s="114"/>
      <c r="Y77" s="114"/>
      <c r="Z77" s="114"/>
      <c r="AA77" s="114"/>
      <c r="AB77" s="114"/>
      <c r="AC77" s="114"/>
      <c r="AD77" s="114"/>
      <c r="AE77" s="114"/>
      <c r="AF77" s="114"/>
      <c r="AG77" s="115"/>
      <c r="AH77" s="110" t="s">
        <v>162</v>
      </c>
      <c r="AI77" s="111"/>
      <c r="AJ77" s="111"/>
      <c r="AK77" s="112"/>
      <c r="AL77" s="20"/>
    </row>
    <row r="78" spans="1:40" s="28" customFormat="1" ht="15" customHeight="1" x14ac:dyDescent="0.25">
      <c r="A78" s="222" t="s">
        <v>4</v>
      </c>
      <c r="B78" s="223"/>
      <c r="C78" s="223"/>
      <c r="D78" s="223"/>
      <c r="E78" s="248" t="str">
        <f>H71&amp;" Cert &amp; Legal"</f>
        <v>MGP Cert &amp; Legal</v>
      </c>
      <c r="F78" s="248"/>
      <c r="G78" s="248"/>
      <c r="H78" s="248"/>
      <c r="I78" s="248"/>
      <c r="J78" s="248"/>
      <c r="K78" s="248"/>
      <c r="L78" s="278" t="s">
        <v>181</v>
      </c>
      <c r="M78" s="279"/>
      <c r="N78" s="279"/>
      <c r="O78" s="279"/>
      <c r="P78" s="279"/>
      <c r="Q78" s="279"/>
      <c r="R78" s="279"/>
      <c r="S78" s="279"/>
      <c r="T78" s="279"/>
      <c r="U78" s="279"/>
      <c r="V78" s="279"/>
      <c r="W78" s="279"/>
      <c r="X78" s="279"/>
      <c r="Y78" s="279"/>
      <c r="Z78" s="279"/>
      <c r="AA78" s="279"/>
      <c r="AB78" s="279"/>
      <c r="AC78" s="279"/>
      <c r="AD78" s="279"/>
      <c r="AE78" s="279"/>
      <c r="AF78" s="279"/>
      <c r="AG78" s="280"/>
      <c r="AH78" s="110" t="s">
        <v>161</v>
      </c>
      <c r="AI78" s="111"/>
      <c r="AJ78" s="111"/>
      <c r="AK78" s="112"/>
      <c r="AL78" s="20"/>
      <c r="AM78" s="26"/>
      <c r="AN78" s="9"/>
    </row>
    <row r="79" spans="1:40" s="8" customFormat="1" ht="15" customHeight="1" x14ac:dyDescent="0.25">
      <c r="A79" s="222" t="s">
        <v>4</v>
      </c>
      <c r="B79" s="223"/>
      <c r="C79" s="223"/>
      <c r="D79" s="223"/>
      <c r="E79" s="248" t="str">
        <f>H71&amp;" Resolution"</f>
        <v>MGP Resolution</v>
      </c>
      <c r="F79" s="248"/>
      <c r="G79" s="248"/>
      <c r="H79" s="248"/>
      <c r="I79" s="248"/>
      <c r="J79" s="248"/>
      <c r="K79" s="248"/>
      <c r="L79" s="278" t="s">
        <v>184</v>
      </c>
      <c r="M79" s="279"/>
      <c r="N79" s="279"/>
      <c r="O79" s="279"/>
      <c r="P79" s="279"/>
      <c r="Q79" s="279"/>
      <c r="R79" s="279"/>
      <c r="S79" s="279"/>
      <c r="T79" s="279"/>
      <c r="U79" s="279"/>
      <c r="V79" s="279"/>
      <c r="W79" s="279"/>
      <c r="X79" s="279"/>
      <c r="Y79" s="279"/>
      <c r="Z79" s="279"/>
      <c r="AA79" s="279"/>
      <c r="AB79" s="280"/>
      <c r="AC79" s="281" t="s">
        <v>167</v>
      </c>
      <c r="AD79" s="282"/>
      <c r="AE79" s="282"/>
      <c r="AF79" s="282"/>
      <c r="AG79" s="29"/>
      <c r="AH79" s="110" t="s">
        <v>161</v>
      </c>
      <c r="AI79" s="111"/>
      <c r="AJ79" s="111"/>
      <c r="AK79" s="111"/>
      <c r="AL79" s="20"/>
    </row>
    <row r="80" spans="1:40" s="25" customFormat="1" ht="15" customHeight="1" x14ac:dyDescent="0.25">
      <c r="A80" s="222" t="s">
        <v>4</v>
      </c>
      <c r="B80" s="223"/>
      <c r="C80" s="223"/>
      <c r="D80" s="223"/>
      <c r="E80" s="248" t="str">
        <f>H71&amp;" OrgChart"</f>
        <v>MGP OrgChart</v>
      </c>
      <c r="F80" s="249"/>
      <c r="G80" s="249"/>
      <c r="H80" s="249"/>
      <c r="I80" s="249"/>
      <c r="J80" s="249"/>
      <c r="K80" s="249"/>
      <c r="L80" s="113" t="s">
        <v>142</v>
      </c>
      <c r="M80" s="114"/>
      <c r="N80" s="114"/>
      <c r="O80" s="114"/>
      <c r="P80" s="114"/>
      <c r="Q80" s="114"/>
      <c r="R80" s="114"/>
      <c r="S80" s="114"/>
      <c r="T80" s="114"/>
      <c r="U80" s="114"/>
      <c r="V80" s="114"/>
      <c r="W80" s="114"/>
      <c r="X80" s="114"/>
      <c r="Y80" s="114"/>
      <c r="Z80" s="114"/>
      <c r="AA80" s="114"/>
      <c r="AB80" s="114"/>
      <c r="AC80" s="114"/>
      <c r="AD80" s="114"/>
      <c r="AE80" s="114"/>
      <c r="AF80" s="114"/>
      <c r="AG80" s="115"/>
      <c r="AH80" s="110" t="s">
        <v>161</v>
      </c>
      <c r="AI80" s="111"/>
      <c r="AJ80" s="111"/>
      <c r="AK80" s="111"/>
      <c r="AL80" s="20"/>
    </row>
    <row r="81" spans="1:40" s="8" customFormat="1" ht="15" customHeight="1" x14ac:dyDescent="0.25">
      <c r="A81" s="222" t="s">
        <v>4</v>
      </c>
      <c r="B81" s="223"/>
      <c r="C81" s="223"/>
      <c r="D81" s="223"/>
      <c r="E81" s="248" t="str">
        <f>H71&amp;" Signature"</f>
        <v>MGP Signature</v>
      </c>
      <c r="F81" s="248"/>
      <c r="G81" s="248"/>
      <c r="H81" s="248"/>
      <c r="I81" s="248"/>
      <c r="J81" s="248"/>
      <c r="K81" s="248"/>
      <c r="L81" s="113" t="s">
        <v>182</v>
      </c>
      <c r="M81" s="114"/>
      <c r="N81" s="114"/>
      <c r="O81" s="114"/>
      <c r="P81" s="114"/>
      <c r="Q81" s="114"/>
      <c r="R81" s="114"/>
      <c r="S81" s="114"/>
      <c r="T81" s="114"/>
      <c r="U81" s="114"/>
      <c r="V81" s="114"/>
      <c r="W81" s="114"/>
      <c r="X81" s="114"/>
      <c r="Y81" s="114"/>
      <c r="Z81" s="114"/>
      <c r="AA81" s="114"/>
      <c r="AB81" s="114"/>
      <c r="AC81" s="114"/>
      <c r="AD81" s="114"/>
      <c r="AE81" s="114"/>
      <c r="AF81" s="114"/>
      <c r="AG81" s="114"/>
      <c r="AH81" s="110" t="s">
        <v>161</v>
      </c>
      <c r="AI81" s="111"/>
      <c r="AJ81" s="111"/>
      <c r="AK81" s="111"/>
      <c r="AL81" s="20"/>
    </row>
    <row r="82" spans="1:40" s="22" customFormat="1" ht="15" customHeight="1" x14ac:dyDescent="0.25">
      <c r="A82" s="222" t="s">
        <v>4</v>
      </c>
      <c r="B82" s="223"/>
      <c r="C82" s="223"/>
      <c r="D82" s="223"/>
      <c r="E82" s="248" t="str">
        <f>H71&amp;" Payee Data or TIN"</f>
        <v>MGP Payee Data or TIN</v>
      </c>
      <c r="F82" s="248"/>
      <c r="G82" s="248"/>
      <c r="H82" s="248"/>
      <c r="I82" s="248"/>
      <c r="J82" s="248"/>
      <c r="K82" s="248"/>
      <c r="L82" s="113" t="s">
        <v>186</v>
      </c>
      <c r="M82" s="114"/>
      <c r="N82" s="114"/>
      <c r="O82" s="114"/>
      <c r="P82" s="114"/>
      <c r="Q82" s="114"/>
      <c r="R82" s="114"/>
      <c r="S82" s="114"/>
      <c r="T82" s="114"/>
      <c r="U82" s="114"/>
      <c r="V82" s="114"/>
      <c r="W82" s="114"/>
      <c r="X82" s="114"/>
      <c r="Y82" s="114"/>
      <c r="Z82" s="114"/>
      <c r="AA82" s="114"/>
      <c r="AB82" s="114"/>
      <c r="AC82" s="114"/>
      <c r="AD82" s="114"/>
      <c r="AE82" s="114"/>
      <c r="AF82" s="114"/>
      <c r="AG82" s="115"/>
      <c r="AH82" s="110" t="s">
        <v>161</v>
      </c>
      <c r="AI82" s="111"/>
      <c r="AJ82" s="111"/>
      <c r="AK82" s="111"/>
      <c r="AL82" s="20"/>
    </row>
    <row r="83" spans="1:40" s="35" customFormat="1" ht="15" customHeight="1" x14ac:dyDescent="0.25">
      <c r="A83" s="261" t="str">
        <f>IF(AE30="Limited liability company","Member #2","Administrative General Partner")</f>
        <v>Administrative General Partner</v>
      </c>
      <c r="B83" s="262"/>
      <c r="C83" s="262"/>
      <c r="D83" s="262"/>
      <c r="E83" s="262"/>
      <c r="F83" s="262"/>
      <c r="G83" s="262"/>
      <c r="H83" s="36" t="str">
        <f>IF(AE30="Limited liability company","M2","AGP")</f>
        <v>AGP</v>
      </c>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7"/>
    </row>
    <row r="84" spans="1:40" s="35" customFormat="1" ht="15" customHeight="1" x14ac:dyDescent="0.25">
      <c r="A84" s="322" t="s">
        <v>154</v>
      </c>
      <c r="B84" s="323"/>
      <c r="C84" s="324"/>
      <c r="D84" s="195"/>
      <c r="E84" s="196"/>
      <c r="F84" s="196"/>
      <c r="G84" s="196"/>
      <c r="H84" s="196"/>
      <c r="I84" s="196"/>
      <c r="J84" s="196"/>
      <c r="K84" s="196"/>
      <c r="L84" s="196"/>
      <c r="M84" s="196"/>
      <c r="N84" s="196"/>
      <c r="O84" s="196"/>
      <c r="P84" s="196"/>
      <c r="Q84" s="196"/>
      <c r="R84" s="196"/>
      <c r="S84" s="196"/>
      <c r="T84" s="196"/>
      <c r="U84" s="196"/>
      <c r="V84" s="196"/>
      <c r="W84" s="196"/>
      <c r="X84" s="196"/>
      <c r="Y84" s="196"/>
      <c r="Z84" s="312"/>
      <c r="AA84" s="288" t="s">
        <v>155</v>
      </c>
      <c r="AB84" s="308"/>
      <c r="AC84" s="308"/>
      <c r="AD84" s="289"/>
      <c r="AE84" s="195"/>
      <c r="AF84" s="196"/>
      <c r="AG84" s="196"/>
      <c r="AH84" s="196"/>
      <c r="AI84" s="196"/>
      <c r="AJ84" s="196"/>
      <c r="AK84" s="196"/>
      <c r="AL84" s="253"/>
    </row>
    <row r="85" spans="1:40" s="35" customFormat="1" ht="15" customHeight="1" x14ac:dyDescent="0.25">
      <c r="A85" s="290" t="s">
        <v>105</v>
      </c>
      <c r="B85" s="291"/>
      <c r="C85" s="292"/>
      <c r="D85" s="293"/>
      <c r="E85" s="293"/>
      <c r="F85" s="293"/>
      <c r="G85" s="293"/>
      <c r="H85" s="293"/>
      <c r="I85" s="293"/>
      <c r="J85" s="293"/>
      <c r="K85" s="293"/>
      <c r="L85" s="293"/>
      <c r="M85" s="293"/>
      <c r="N85" s="293"/>
      <c r="O85" s="293"/>
      <c r="P85" s="293"/>
      <c r="Q85" s="293"/>
      <c r="R85" s="293"/>
      <c r="S85" s="293"/>
      <c r="T85" s="293"/>
      <c r="U85" s="294"/>
      <c r="V85" s="34" t="s">
        <v>0</v>
      </c>
      <c r="W85" s="283"/>
      <c r="X85" s="284"/>
      <c r="Y85" s="284"/>
      <c r="Z85" s="284"/>
      <c r="AA85" s="284"/>
      <c r="AB85" s="285"/>
      <c r="AC85" s="205" t="s">
        <v>1</v>
      </c>
      <c r="AD85" s="286"/>
      <c r="AE85" s="298"/>
      <c r="AF85" s="299"/>
      <c r="AG85" s="300"/>
      <c r="AH85" s="31" t="s">
        <v>2</v>
      </c>
      <c r="AI85" s="209"/>
      <c r="AJ85" s="209"/>
      <c r="AK85" s="209"/>
      <c r="AL85" s="210"/>
    </row>
    <row r="86" spans="1:40" s="35" customFormat="1" ht="15" customHeight="1" x14ac:dyDescent="0.25">
      <c r="A86" s="301" t="s">
        <v>156</v>
      </c>
      <c r="B86" s="302"/>
      <c r="C86" s="302"/>
      <c r="D86" s="303"/>
      <c r="E86" s="304"/>
      <c r="F86" s="305"/>
      <c r="G86" s="305"/>
      <c r="H86" s="305"/>
      <c r="I86" s="305"/>
      <c r="J86" s="305"/>
      <c r="K86" s="305"/>
      <c r="L86" s="305"/>
      <c r="M86" s="305"/>
      <c r="N86" s="31" t="s">
        <v>3</v>
      </c>
      <c r="O86" s="306"/>
      <c r="P86" s="306"/>
      <c r="Q86" s="306"/>
      <c r="R86" s="306"/>
      <c r="S86" s="306"/>
      <c r="T86" s="307"/>
      <c r="U86" s="288" t="s">
        <v>157</v>
      </c>
      <c r="V86" s="308"/>
      <c r="W86" s="308"/>
      <c r="X86" s="308"/>
      <c r="Y86" s="289"/>
      <c r="Z86" s="283"/>
      <c r="AA86" s="284"/>
      <c r="AB86" s="284"/>
      <c r="AC86" s="284"/>
      <c r="AD86" s="284"/>
      <c r="AE86" s="284"/>
      <c r="AF86" s="285"/>
      <c r="AG86" s="308" t="s">
        <v>104</v>
      </c>
      <c r="AH86" s="289"/>
      <c r="AI86" s="309"/>
      <c r="AJ86" s="310"/>
      <c r="AK86" s="310"/>
      <c r="AL86" s="311"/>
    </row>
    <row r="87" spans="1:40" s="35" customFormat="1" ht="15" customHeight="1" x14ac:dyDescent="0.25">
      <c r="A87" s="301" t="s">
        <v>158</v>
      </c>
      <c r="B87" s="302"/>
      <c r="C87" s="302"/>
      <c r="D87" s="304"/>
      <c r="E87" s="305"/>
      <c r="F87" s="305"/>
      <c r="G87" s="305"/>
      <c r="H87" s="305"/>
      <c r="I87" s="305"/>
      <c r="J87" s="305"/>
      <c r="K87" s="305"/>
      <c r="L87" s="305"/>
      <c r="M87" s="31" t="s">
        <v>3</v>
      </c>
      <c r="N87" s="196"/>
      <c r="O87" s="196"/>
      <c r="P87" s="196"/>
      <c r="Q87" s="196"/>
      <c r="R87" s="196"/>
      <c r="S87" s="196"/>
      <c r="T87" s="312"/>
      <c r="U87" s="288" t="s">
        <v>159</v>
      </c>
      <c r="V87" s="308"/>
      <c r="W87" s="289"/>
      <c r="X87" s="195"/>
      <c r="Y87" s="196"/>
      <c r="Z87" s="196"/>
      <c r="AA87" s="196"/>
      <c r="AB87" s="196"/>
      <c r="AC87" s="196"/>
      <c r="AD87" s="196"/>
      <c r="AE87" s="312"/>
      <c r="AF87" s="288" t="s">
        <v>104</v>
      </c>
      <c r="AG87" s="289"/>
      <c r="AH87" s="195"/>
      <c r="AI87" s="196"/>
      <c r="AJ87" s="196"/>
      <c r="AK87" s="196"/>
      <c r="AL87" s="253"/>
    </row>
    <row r="88" spans="1:40" s="35" customFormat="1" ht="15" customHeight="1" x14ac:dyDescent="0.25">
      <c r="A88" s="290" t="s">
        <v>105</v>
      </c>
      <c r="B88" s="291"/>
      <c r="C88" s="292"/>
      <c r="D88" s="293"/>
      <c r="E88" s="293"/>
      <c r="F88" s="293"/>
      <c r="G88" s="293"/>
      <c r="H88" s="293"/>
      <c r="I88" s="293"/>
      <c r="J88" s="293"/>
      <c r="K88" s="293"/>
      <c r="L88" s="293"/>
      <c r="M88" s="293"/>
      <c r="N88" s="293"/>
      <c r="O88" s="293"/>
      <c r="P88" s="293"/>
      <c r="Q88" s="293"/>
      <c r="R88" s="293"/>
      <c r="S88" s="293"/>
      <c r="T88" s="293"/>
      <c r="U88" s="294"/>
      <c r="V88" s="31" t="s">
        <v>0</v>
      </c>
      <c r="W88" s="283"/>
      <c r="X88" s="284"/>
      <c r="Y88" s="284"/>
      <c r="Z88" s="284"/>
      <c r="AA88" s="284"/>
      <c r="AB88" s="285"/>
      <c r="AC88" s="205" t="s">
        <v>1</v>
      </c>
      <c r="AD88" s="286"/>
      <c r="AE88" s="195"/>
      <c r="AF88" s="196"/>
      <c r="AG88" s="312"/>
      <c r="AH88" s="31" t="s">
        <v>2</v>
      </c>
      <c r="AI88" s="209"/>
      <c r="AJ88" s="209"/>
      <c r="AK88" s="209"/>
      <c r="AL88" s="210"/>
    </row>
    <row r="89" spans="1:40" s="8" customFormat="1" ht="15" customHeight="1" x14ac:dyDescent="0.25">
      <c r="A89" s="222" t="s">
        <v>4</v>
      </c>
      <c r="B89" s="223"/>
      <c r="C89" s="223"/>
      <c r="D89" s="223"/>
      <c r="E89" s="248" t="str">
        <f>H83&amp;" Org1, AGP1 Org2, etc."</f>
        <v>AGP Org1, AGP1 Org2, etc.</v>
      </c>
      <c r="F89" s="248"/>
      <c r="G89" s="248"/>
      <c r="H89" s="248"/>
      <c r="I89" s="248"/>
      <c r="J89" s="248"/>
      <c r="K89" s="248"/>
      <c r="L89" s="113" t="s">
        <v>185</v>
      </c>
      <c r="M89" s="114"/>
      <c r="N89" s="114"/>
      <c r="O89" s="114"/>
      <c r="P89" s="114"/>
      <c r="Q89" s="114"/>
      <c r="R89" s="114"/>
      <c r="S89" s="114"/>
      <c r="T89" s="114"/>
      <c r="U89" s="114"/>
      <c r="V89" s="114"/>
      <c r="W89" s="114"/>
      <c r="X89" s="114"/>
      <c r="Y89" s="114"/>
      <c r="Z89" s="114"/>
      <c r="AA89" s="114"/>
      <c r="AB89" s="114"/>
      <c r="AC89" s="114"/>
      <c r="AD89" s="114"/>
      <c r="AE89" s="114"/>
      <c r="AF89" s="114"/>
      <c r="AG89" s="115"/>
      <c r="AH89" s="110" t="s">
        <v>162</v>
      </c>
      <c r="AI89" s="111"/>
      <c r="AJ89" s="111"/>
      <c r="AK89" s="112"/>
      <c r="AL89" s="20"/>
    </row>
    <row r="90" spans="1:40" s="28" customFormat="1" ht="15" customHeight="1" x14ac:dyDescent="0.25">
      <c r="A90" s="222" t="s">
        <v>4</v>
      </c>
      <c r="B90" s="223"/>
      <c r="C90" s="223"/>
      <c r="D90" s="223"/>
      <c r="E90" s="248" t="str">
        <f>H83&amp;" Cert &amp; Legal"</f>
        <v>AGP Cert &amp; Legal</v>
      </c>
      <c r="F90" s="248"/>
      <c r="G90" s="248"/>
      <c r="H90" s="248"/>
      <c r="I90" s="248"/>
      <c r="J90" s="248"/>
      <c r="K90" s="248"/>
      <c r="L90" s="278" t="s">
        <v>181</v>
      </c>
      <c r="M90" s="279"/>
      <c r="N90" s="279"/>
      <c r="O90" s="279"/>
      <c r="P90" s="279"/>
      <c r="Q90" s="279"/>
      <c r="R90" s="279"/>
      <c r="S90" s="279"/>
      <c r="T90" s="279"/>
      <c r="U90" s="279"/>
      <c r="V90" s="279"/>
      <c r="W90" s="279"/>
      <c r="X90" s="279"/>
      <c r="Y90" s="279"/>
      <c r="Z90" s="279"/>
      <c r="AA90" s="279"/>
      <c r="AB90" s="279"/>
      <c r="AC90" s="279"/>
      <c r="AD90" s="279"/>
      <c r="AE90" s="279"/>
      <c r="AF90" s="279"/>
      <c r="AG90" s="280"/>
      <c r="AH90" s="110" t="s">
        <v>161</v>
      </c>
      <c r="AI90" s="111"/>
      <c r="AJ90" s="111"/>
      <c r="AK90" s="112"/>
      <c r="AL90" s="20"/>
      <c r="AM90" s="26"/>
      <c r="AN90" s="9"/>
    </row>
    <row r="91" spans="1:40" s="8" customFormat="1" ht="15" customHeight="1" x14ac:dyDescent="0.25">
      <c r="A91" s="222" t="s">
        <v>4</v>
      </c>
      <c r="B91" s="223"/>
      <c r="C91" s="223"/>
      <c r="D91" s="223"/>
      <c r="E91" s="248" t="str">
        <f>H83&amp;" Resolution"</f>
        <v>AGP Resolution</v>
      </c>
      <c r="F91" s="248"/>
      <c r="G91" s="248"/>
      <c r="H91" s="248"/>
      <c r="I91" s="248"/>
      <c r="J91" s="248"/>
      <c r="K91" s="248"/>
      <c r="L91" s="278" t="s">
        <v>184</v>
      </c>
      <c r="M91" s="279"/>
      <c r="N91" s="279"/>
      <c r="O91" s="279"/>
      <c r="P91" s="279"/>
      <c r="Q91" s="279"/>
      <c r="R91" s="279"/>
      <c r="S91" s="279"/>
      <c r="T91" s="279"/>
      <c r="U91" s="279"/>
      <c r="V91" s="279"/>
      <c r="W91" s="279"/>
      <c r="X91" s="279"/>
      <c r="Y91" s="279"/>
      <c r="Z91" s="279"/>
      <c r="AA91" s="279"/>
      <c r="AB91" s="280"/>
      <c r="AC91" s="281" t="s">
        <v>167</v>
      </c>
      <c r="AD91" s="282"/>
      <c r="AE91" s="282"/>
      <c r="AF91" s="282"/>
      <c r="AG91" s="29"/>
      <c r="AH91" s="110" t="s">
        <v>161</v>
      </c>
      <c r="AI91" s="111"/>
      <c r="AJ91" s="111"/>
      <c r="AK91" s="111"/>
      <c r="AL91" s="20"/>
    </row>
    <row r="92" spans="1:40" s="25" customFormat="1" ht="15" customHeight="1" x14ac:dyDescent="0.25">
      <c r="A92" s="222" t="s">
        <v>4</v>
      </c>
      <c r="B92" s="223"/>
      <c r="C92" s="223"/>
      <c r="D92" s="223"/>
      <c r="E92" s="248" t="str">
        <f>H83&amp;" OrgChart"</f>
        <v>AGP OrgChart</v>
      </c>
      <c r="F92" s="249"/>
      <c r="G92" s="249"/>
      <c r="H92" s="249"/>
      <c r="I92" s="249"/>
      <c r="J92" s="249"/>
      <c r="K92" s="249"/>
      <c r="L92" s="113" t="s">
        <v>142</v>
      </c>
      <c r="M92" s="114"/>
      <c r="N92" s="114"/>
      <c r="O92" s="114"/>
      <c r="P92" s="114"/>
      <c r="Q92" s="114"/>
      <c r="R92" s="114"/>
      <c r="S92" s="114"/>
      <c r="T92" s="114"/>
      <c r="U92" s="114"/>
      <c r="V92" s="114"/>
      <c r="W92" s="114"/>
      <c r="X92" s="114"/>
      <c r="Y92" s="114"/>
      <c r="Z92" s="114"/>
      <c r="AA92" s="114"/>
      <c r="AB92" s="114"/>
      <c r="AC92" s="114"/>
      <c r="AD92" s="114"/>
      <c r="AE92" s="114"/>
      <c r="AF92" s="114"/>
      <c r="AG92" s="115"/>
      <c r="AH92" s="110" t="s">
        <v>161</v>
      </c>
      <c r="AI92" s="111"/>
      <c r="AJ92" s="111"/>
      <c r="AK92" s="111"/>
      <c r="AL92" s="20"/>
    </row>
    <row r="93" spans="1:40" s="8" customFormat="1" ht="15" customHeight="1" x14ac:dyDescent="0.25">
      <c r="A93" s="222" t="s">
        <v>4</v>
      </c>
      <c r="B93" s="223"/>
      <c r="C93" s="223"/>
      <c r="D93" s="223"/>
      <c r="E93" s="248" t="str">
        <f>H83&amp;" Signature"</f>
        <v>AGP Signature</v>
      </c>
      <c r="F93" s="248"/>
      <c r="G93" s="248"/>
      <c r="H93" s="248"/>
      <c r="I93" s="248"/>
      <c r="J93" s="248"/>
      <c r="K93" s="248"/>
      <c r="L93" s="113" t="s">
        <v>182</v>
      </c>
      <c r="M93" s="114"/>
      <c r="N93" s="114"/>
      <c r="O93" s="114"/>
      <c r="P93" s="114"/>
      <c r="Q93" s="114"/>
      <c r="R93" s="114"/>
      <c r="S93" s="114"/>
      <c r="T93" s="114"/>
      <c r="U93" s="114"/>
      <c r="V93" s="114"/>
      <c r="W93" s="114"/>
      <c r="X93" s="114"/>
      <c r="Y93" s="114"/>
      <c r="Z93" s="114"/>
      <c r="AA93" s="114"/>
      <c r="AB93" s="114"/>
      <c r="AC93" s="114"/>
      <c r="AD93" s="114"/>
      <c r="AE93" s="114"/>
      <c r="AF93" s="114"/>
      <c r="AG93" s="114"/>
      <c r="AH93" s="110" t="s">
        <v>161</v>
      </c>
      <c r="AI93" s="111"/>
      <c r="AJ93" s="111"/>
      <c r="AK93" s="111"/>
      <c r="AL93" s="20"/>
    </row>
    <row r="94" spans="1:40" s="22" customFormat="1" ht="15" customHeight="1" x14ac:dyDescent="0.25">
      <c r="A94" s="222" t="s">
        <v>4</v>
      </c>
      <c r="B94" s="223"/>
      <c r="C94" s="223"/>
      <c r="D94" s="223"/>
      <c r="E94" s="248" t="str">
        <f>H83&amp;" Payee Data or TIN"</f>
        <v>AGP Payee Data or TIN</v>
      </c>
      <c r="F94" s="248"/>
      <c r="G94" s="248"/>
      <c r="H94" s="248"/>
      <c r="I94" s="248"/>
      <c r="J94" s="248"/>
      <c r="K94" s="248"/>
      <c r="L94" s="113" t="s">
        <v>186</v>
      </c>
      <c r="M94" s="114"/>
      <c r="N94" s="114"/>
      <c r="O94" s="114"/>
      <c r="P94" s="114"/>
      <c r="Q94" s="114"/>
      <c r="R94" s="114"/>
      <c r="S94" s="114"/>
      <c r="T94" s="114"/>
      <c r="U94" s="114"/>
      <c r="V94" s="114"/>
      <c r="W94" s="114"/>
      <c r="X94" s="114"/>
      <c r="Y94" s="114"/>
      <c r="Z94" s="114"/>
      <c r="AA94" s="114"/>
      <c r="AB94" s="114"/>
      <c r="AC94" s="114"/>
      <c r="AD94" s="114"/>
      <c r="AE94" s="114"/>
      <c r="AF94" s="114"/>
      <c r="AG94" s="115"/>
      <c r="AH94" s="110" t="s">
        <v>161</v>
      </c>
      <c r="AI94" s="111"/>
      <c r="AJ94" s="111"/>
      <c r="AK94" s="111"/>
      <c r="AL94" s="20"/>
    </row>
    <row r="95" spans="1:40" s="25" customFormat="1" ht="15" customHeight="1" x14ac:dyDescent="0.25">
      <c r="A95" s="92" t="s">
        <v>218</v>
      </c>
      <c r="B95" s="93"/>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4"/>
    </row>
    <row r="96" spans="1:40" ht="15" customHeight="1" x14ac:dyDescent="0.2">
      <c r="A96" s="254" t="s">
        <v>192</v>
      </c>
      <c r="B96" s="255"/>
      <c r="C96" s="255"/>
      <c r="D96" s="255"/>
      <c r="E96" s="255"/>
      <c r="F96" s="257"/>
      <c r="G96" s="258"/>
      <c r="H96" s="258"/>
      <c r="I96" s="258"/>
      <c r="J96" s="258"/>
      <c r="K96" s="258"/>
      <c r="L96" s="258"/>
      <c r="M96" s="258"/>
      <c r="N96" s="258"/>
      <c r="O96" s="258"/>
      <c r="P96" s="258"/>
      <c r="Q96" s="258"/>
      <c r="R96" s="258"/>
      <c r="S96" s="258"/>
      <c r="T96" s="258"/>
      <c r="U96" s="258"/>
      <c r="V96" s="258"/>
      <c r="W96" s="84" t="s">
        <v>196</v>
      </c>
      <c r="X96" s="256"/>
      <c r="Y96" s="257"/>
      <c r="Z96" s="258"/>
      <c r="AA96" s="258"/>
      <c r="AB96" s="258"/>
      <c r="AC96" s="258"/>
      <c r="AD96" s="258"/>
      <c r="AE96" s="258"/>
      <c r="AF96" s="259"/>
      <c r="AG96" s="84" t="s">
        <v>197</v>
      </c>
      <c r="AH96" s="85"/>
      <c r="AI96" s="257"/>
      <c r="AJ96" s="258"/>
      <c r="AK96" s="258"/>
      <c r="AL96" s="260"/>
    </row>
    <row r="97" spans="1:38" x14ac:dyDescent="0.2">
      <c r="A97" s="334" t="s">
        <v>202</v>
      </c>
      <c r="B97" s="335"/>
      <c r="C97" s="335"/>
      <c r="D97" s="335"/>
      <c r="E97" s="335"/>
      <c r="F97" s="335"/>
      <c r="G97" s="335"/>
      <c r="H97" s="335"/>
      <c r="I97" s="335"/>
      <c r="J97" s="335"/>
      <c r="K97" s="335"/>
      <c r="L97" s="335"/>
      <c r="M97" s="335"/>
      <c r="N97" s="335"/>
      <c r="O97" s="335"/>
      <c r="P97" s="335"/>
      <c r="Q97" s="335"/>
      <c r="R97" s="335"/>
      <c r="S97" s="335"/>
      <c r="T97" s="335"/>
      <c r="U97" s="335"/>
      <c r="V97" s="335"/>
      <c r="W97" s="335"/>
      <c r="X97" s="335"/>
      <c r="Y97" s="335"/>
      <c r="Z97" s="335"/>
      <c r="AA97" s="335"/>
      <c r="AB97" s="335"/>
      <c r="AC97" s="335"/>
      <c r="AD97" s="335"/>
      <c r="AE97" s="335"/>
      <c r="AF97" s="335"/>
      <c r="AG97" s="335"/>
      <c r="AH97" s="335"/>
      <c r="AI97" s="335"/>
      <c r="AJ97" s="335"/>
      <c r="AK97" s="335"/>
      <c r="AL97" s="336"/>
    </row>
    <row r="98" spans="1:38" ht="45" customHeight="1" x14ac:dyDescent="0.2">
      <c r="A98" s="188"/>
      <c r="B98" s="189"/>
      <c r="C98" s="189"/>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89"/>
      <c r="AB98" s="189"/>
      <c r="AC98" s="189"/>
      <c r="AD98" s="189"/>
      <c r="AE98" s="189"/>
      <c r="AF98" s="189"/>
      <c r="AG98" s="189"/>
      <c r="AH98" s="189"/>
      <c r="AI98" s="189"/>
      <c r="AJ98" s="189"/>
      <c r="AK98" s="189"/>
      <c r="AL98" s="190"/>
    </row>
    <row r="99" spans="1:38" s="26" customFormat="1" ht="15" customHeight="1" x14ac:dyDescent="0.25">
      <c r="A99" s="184" t="s">
        <v>318</v>
      </c>
      <c r="B99" s="185"/>
      <c r="C99" s="185"/>
      <c r="D99" s="185"/>
      <c r="E99" s="185"/>
      <c r="F99" s="185"/>
      <c r="G99" s="185"/>
      <c r="H99" s="185"/>
      <c r="I99" s="185"/>
      <c r="J99" s="185"/>
      <c r="K99" s="45"/>
      <c r="L99" s="282" t="s">
        <v>319</v>
      </c>
      <c r="M99" s="282"/>
      <c r="N99" s="282"/>
      <c r="O99" s="282"/>
      <c r="P99" s="282"/>
      <c r="Q99" s="282"/>
      <c r="R99" s="282"/>
      <c r="S99" s="282"/>
      <c r="T99" s="282"/>
      <c r="U99" s="282"/>
      <c r="V99" s="282"/>
      <c r="W99" s="282"/>
      <c r="X99" s="282"/>
      <c r="Y99" s="413"/>
      <c r="Z99" s="414"/>
      <c r="AA99" s="414"/>
      <c r="AB99" s="414"/>
      <c r="AC99" s="414"/>
      <c r="AD99" s="414"/>
      <c r="AE99" s="414"/>
      <c r="AF99" s="414"/>
      <c r="AG99" s="415"/>
      <c r="AH99" s="44"/>
      <c r="AI99" s="219"/>
      <c r="AJ99" s="220"/>
      <c r="AK99" s="220"/>
      <c r="AL99" s="221"/>
    </row>
    <row r="100" spans="1:38" s="26" customFormat="1" ht="15" customHeight="1" x14ac:dyDescent="0.25">
      <c r="A100" s="211" t="s">
        <v>320</v>
      </c>
      <c r="B100" s="212"/>
      <c r="C100" s="212"/>
      <c r="D100" s="212"/>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212"/>
      <c r="AH100" s="212"/>
      <c r="AI100" s="212"/>
      <c r="AJ100" s="212"/>
      <c r="AK100" s="213"/>
      <c r="AL100" s="20"/>
    </row>
    <row r="101" spans="1:38" ht="45" customHeight="1" x14ac:dyDescent="0.2">
      <c r="A101" s="188"/>
      <c r="B101" s="189"/>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89"/>
      <c r="AK101" s="189"/>
      <c r="AL101" s="190"/>
    </row>
    <row r="102" spans="1:38" s="25" customFormat="1" ht="15" customHeight="1" x14ac:dyDescent="0.25">
      <c r="A102" s="222" t="s">
        <v>4</v>
      </c>
      <c r="B102" s="223"/>
      <c r="C102" s="223"/>
      <c r="D102" s="223"/>
      <c r="E102" s="113" t="s">
        <v>138</v>
      </c>
      <c r="F102" s="114"/>
      <c r="G102" s="114"/>
      <c r="H102" s="114"/>
      <c r="I102" s="114"/>
      <c r="J102" s="114"/>
      <c r="K102" s="114"/>
      <c r="L102" s="113" t="s">
        <v>199</v>
      </c>
      <c r="M102" s="114"/>
      <c r="N102" s="114"/>
      <c r="O102" s="114"/>
      <c r="P102" s="114"/>
      <c r="Q102" s="114"/>
      <c r="R102" s="114"/>
      <c r="S102" s="114"/>
      <c r="T102" s="114"/>
      <c r="U102" s="114"/>
      <c r="V102" s="114"/>
      <c r="W102" s="114"/>
      <c r="X102" s="114"/>
      <c r="Y102" s="114"/>
      <c r="Z102" s="114"/>
      <c r="AA102" s="114"/>
      <c r="AB102" s="114"/>
      <c r="AC102" s="114"/>
      <c r="AD102" s="114"/>
      <c r="AE102" s="114"/>
      <c r="AF102" s="114"/>
      <c r="AG102" s="115"/>
      <c r="AH102" s="110" t="s">
        <v>161</v>
      </c>
      <c r="AI102" s="111"/>
      <c r="AJ102" s="111"/>
      <c r="AK102" s="112"/>
      <c r="AL102" s="20"/>
    </row>
    <row r="103" spans="1:38" s="26" customFormat="1" ht="15" customHeight="1" x14ac:dyDescent="0.25">
      <c r="A103" s="184" t="s">
        <v>288</v>
      </c>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6"/>
    </row>
    <row r="104" spans="1:38" ht="15" customHeight="1" x14ac:dyDescent="0.2">
      <c r="A104" s="82" t="s">
        <v>222</v>
      </c>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187"/>
      <c r="AL104" s="20"/>
    </row>
    <row r="105" spans="1:38" ht="30" customHeight="1" x14ac:dyDescent="0.2">
      <c r="A105" s="188"/>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190"/>
    </row>
    <row r="106" spans="1:38" ht="15" customHeight="1" x14ac:dyDescent="0.2">
      <c r="A106" s="82" t="s">
        <v>221</v>
      </c>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187"/>
      <c r="AL106" s="20"/>
    </row>
    <row r="107" spans="1:38" ht="30" customHeight="1" x14ac:dyDescent="0.2">
      <c r="A107" s="188"/>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89"/>
      <c r="AK107" s="189"/>
      <c r="AL107" s="190"/>
    </row>
    <row r="108" spans="1:38" ht="15" customHeight="1" x14ac:dyDescent="0.2">
      <c r="A108" s="82" t="s">
        <v>220</v>
      </c>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187"/>
      <c r="AL108" s="20"/>
    </row>
    <row r="109" spans="1:38" ht="30" customHeight="1" x14ac:dyDescent="0.2">
      <c r="A109" s="188"/>
      <c r="B109" s="189"/>
      <c r="C109" s="189"/>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c r="AA109" s="189"/>
      <c r="AB109" s="189"/>
      <c r="AC109" s="189"/>
      <c r="AD109" s="189"/>
      <c r="AE109" s="189"/>
      <c r="AF109" s="189"/>
      <c r="AG109" s="189"/>
      <c r="AH109" s="189"/>
      <c r="AI109" s="189"/>
      <c r="AJ109" s="189"/>
      <c r="AK109" s="189"/>
      <c r="AL109" s="190"/>
    </row>
    <row r="110" spans="1:38" ht="15" customHeight="1" x14ac:dyDescent="0.2">
      <c r="A110" s="82" t="s">
        <v>219</v>
      </c>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187"/>
      <c r="AL110" s="20"/>
    </row>
    <row r="111" spans="1:38" ht="30" customHeight="1" x14ac:dyDescent="0.2">
      <c r="A111" s="188"/>
      <c r="B111" s="189"/>
      <c r="C111" s="189"/>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90"/>
    </row>
    <row r="112" spans="1:38" ht="15" customHeight="1" x14ac:dyDescent="0.2">
      <c r="A112" s="82" t="s">
        <v>223</v>
      </c>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187"/>
      <c r="AL112" s="20"/>
    </row>
    <row r="113" spans="1:38" ht="30" customHeight="1" x14ac:dyDescent="0.2">
      <c r="A113" s="188"/>
      <c r="B113" s="189"/>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189"/>
      <c r="AK113" s="189"/>
      <c r="AL113" s="190"/>
    </row>
    <row r="114" spans="1:38" s="26" customFormat="1" ht="15" customHeight="1" x14ac:dyDescent="0.25">
      <c r="A114" s="184" t="s">
        <v>287</v>
      </c>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6"/>
    </row>
    <row r="115" spans="1:38" ht="15" customHeight="1" x14ac:dyDescent="0.2">
      <c r="A115" s="82" t="s">
        <v>224</v>
      </c>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187"/>
      <c r="AL115" s="20"/>
    </row>
    <row r="116" spans="1:38" ht="30" customHeight="1" x14ac:dyDescent="0.2">
      <c r="A116" s="188"/>
      <c r="B116" s="189"/>
      <c r="C116" s="189"/>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90"/>
    </row>
    <row r="117" spans="1:38" ht="15" customHeight="1" x14ac:dyDescent="0.2">
      <c r="A117" s="82" t="s">
        <v>225</v>
      </c>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187"/>
      <c r="AL117" s="20"/>
    </row>
    <row r="118" spans="1:38" ht="30" customHeight="1" x14ac:dyDescent="0.2">
      <c r="A118" s="188"/>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189"/>
      <c r="AB118" s="189"/>
      <c r="AC118" s="189"/>
      <c r="AD118" s="189"/>
      <c r="AE118" s="189"/>
      <c r="AF118" s="189"/>
      <c r="AG118" s="189"/>
      <c r="AH118" s="189"/>
      <c r="AI118" s="189"/>
      <c r="AJ118" s="189"/>
      <c r="AK118" s="189"/>
      <c r="AL118" s="190"/>
    </row>
    <row r="119" spans="1:38" ht="30" customHeight="1" x14ac:dyDescent="0.2">
      <c r="A119" s="82" t="s">
        <v>226</v>
      </c>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187"/>
      <c r="AL119" s="20"/>
    </row>
    <row r="120" spans="1:38" ht="30" customHeight="1" x14ac:dyDescent="0.2">
      <c r="A120" s="188"/>
      <c r="B120" s="189"/>
      <c r="C120" s="189"/>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89"/>
      <c r="AL120" s="190"/>
    </row>
    <row r="121" spans="1:38" ht="15" customHeight="1" x14ac:dyDescent="0.2">
      <c r="A121" s="82" t="s">
        <v>227</v>
      </c>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187"/>
      <c r="AL121" s="20"/>
    </row>
    <row r="122" spans="1:38" ht="30" customHeight="1" x14ac:dyDescent="0.2">
      <c r="A122" s="188"/>
      <c r="B122" s="189"/>
      <c r="C122" s="189"/>
      <c r="D122" s="189"/>
      <c r="E122" s="189"/>
      <c r="F122" s="189"/>
      <c r="G122" s="189"/>
      <c r="H122" s="189"/>
      <c r="I122" s="189"/>
      <c r="J122" s="189"/>
      <c r="K122" s="189"/>
      <c r="L122" s="189"/>
      <c r="M122" s="189"/>
      <c r="N122" s="189"/>
      <c r="O122" s="189"/>
      <c r="P122" s="189"/>
      <c r="Q122" s="189"/>
      <c r="R122" s="189"/>
      <c r="S122" s="189"/>
      <c r="T122" s="189"/>
      <c r="U122" s="189"/>
      <c r="V122" s="189"/>
      <c r="W122" s="189"/>
      <c r="X122" s="189"/>
      <c r="Y122" s="189"/>
      <c r="Z122" s="189"/>
      <c r="AA122" s="189"/>
      <c r="AB122" s="189"/>
      <c r="AC122" s="189"/>
      <c r="AD122" s="189"/>
      <c r="AE122" s="189"/>
      <c r="AF122" s="189"/>
      <c r="AG122" s="189"/>
      <c r="AH122" s="189"/>
      <c r="AI122" s="189"/>
      <c r="AJ122" s="189"/>
      <c r="AK122" s="189"/>
      <c r="AL122" s="190"/>
    </row>
    <row r="123" spans="1:38" s="26" customFormat="1" ht="15" customHeight="1" x14ac:dyDescent="0.25">
      <c r="A123" s="295" t="s">
        <v>333</v>
      </c>
      <c r="B123" s="296"/>
      <c r="C123" s="296"/>
      <c r="D123" s="296"/>
      <c r="E123" s="296"/>
      <c r="F123" s="296"/>
      <c r="G123" s="296"/>
      <c r="H123" s="296"/>
      <c r="I123" s="296"/>
      <c r="J123" s="296"/>
      <c r="K123" s="296"/>
      <c r="L123" s="296"/>
      <c r="M123" s="296"/>
      <c r="N123" s="296"/>
      <c r="O123" s="296"/>
      <c r="P123" s="296"/>
      <c r="Q123" s="296"/>
      <c r="R123" s="296"/>
      <c r="S123" s="296"/>
      <c r="T123" s="296"/>
      <c r="U123" s="296"/>
      <c r="V123" s="296"/>
      <c r="W123" s="296"/>
      <c r="X123" s="296"/>
      <c r="Y123" s="296"/>
      <c r="Z123" s="296"/>
      <c r="AA123" s="296"/>
      <c r="AB123" s="296"/>
      <c r="AC123" s="296"/>
      <c r="AD123" s="296"/>
      <c r="AE123" s="296"/>
      <c r="AF123" s="296"/>
      <c r="AG123" s="296"/>
      <c r="AH123" s="296"/>
      <c r="AI123" s="296"/>
      <c r="AJ123" s="296"/>
      <c r="AK123" s="297"/>
      <c r="AL123" s="38"/>
    </row>
    <row r="124" spans="1:38" ht="15.75" customHeight="1" x14ac:dyDescent="0.2">
      <c r="A124" s="129" t="s">
        <v>4</v>
      </c>
      <c r="B124" s="130"/>
      <c r="C124" s="130"/>
      <c r="D124" s="131"/>
      <c r="E124" s="113" t="s">
        <v>200</v>
      </c>
      <c r="F124" s="114"/>
      <c r="G124" s="114"/>
      <c r="H124" s="114"/>
      <c r="I124" s="114"/>
      <c r="J124" s="114"/>
      <c r="K124" s="114"/>
      <c r="L124" s="337" t="s">
        <v>201</v>
      </c>
      <c r="M124" s="338"/>
      <c r="N124" s="338"/>
      <c r="O124" s="338"/>
      <c r="P124" s="338"/>
      <c r="Q124" s="338"/>
      <c r="R124" s="338"/>
      <c r="S124" s="338"/>
      <c r="T124" s="338"/>
      <c r="U124" s="338"/>
      <c r="V124" s="338"/>
      <c r="W124" s="338"/>
      <c r="X124" s="338"/>
      <c r="Y124" s="338"/>
      <c r="Z124" s="338"/>
      <c r="AA124" s="338"/>
      <c r="AB124" s="338"/>
      <c r="AC124" s="338"/>
      <c r="AD124" s="338"/>
      <c r="AE124" s="338"/>
      <c r="AF124" s="338"/>
      <c r="AG124" s="339"/>
      <c r="AH124" s="110" t="s">
        <v>161</v>
      </c>
      <c r="AI124" s="111"/>
      <c r="AJ124" s="111"/>
      <c r="AK124" s="112"/>
      <c r="AL124" s="20"/>
    </row>
    <row r="125" spans="1:38" s="25" customFormat="1" ht="15" customHeight="1" x14ac:dyDescent="0.25">
      <c r="A125" s="226" t="s">
        <v>204</v>
      </c>
      <c r="B125" s="227"/>
      <c r="C125" s="227"/>
      <c r="D125" s="228"/>
      <c r="E125" s="195"/>
      <c r="F125" s="196"/>
      <c r="G125" s="196"/>
      <c r="H125" s="196"/>
      <c r="I125" s="196"/>
      <c r="J125" s="196"/>
      <c r="K125" s="196"/>
      <c r="L125" s="196"/>
      <c r="M125" s="196"/>
      <c r="N125" s="196"/>
      <c r="O125" s="196"/>
      <c r="P125" s="196"/>
      <c r="Q125" s="229" t="s">
        <v>198</v>
      </c>
      <c r="R125" s="230"/>
      <c r="S125" s="250"/>
      <c r="T125" s="251"/>
      <c r="U125" s="251"/>
      <c r="V125" s="251"/>
      <c r="W125" s="251"/>
      <c r="X125" s="251"/>
      <c r="Y125" s="251"/>
      <c r="Z125" s="251"/>
      <c r="AA125" s="251"/>
      <c r="AB125" s="197" t="s">
        <v>159</v>
      </c>
      <c r="AC125" s="198"/>
      <c r="AD125" s="252"/>
      <c r="AE125" s="195"/>
      <c r="AF125" s="196"/>
      <c r="AG125" s="196"/>
      <c r="AH125" s="196"/>
      <c r="AI125" s="196"/>
      <c r="AJ125" s="196"/>
      <c r="AK125" s="196"/>
      <c r="AL125" s="253"/>
    </row>
    <row r="126" spans="1:38" s="25" customFormat="1" ht="15" customHeight="1" x14ac:dyDescent="0.25">
      <c r="A126" s="224" t="s">
        <v>104</v>
      </c>
      <c r="B126" s="225"/>
      <c r="C126" s="195"/>
      <c r="D126" s="196"/>
      <c r="E126" s="196"/>
      <c r="F126" s="196"/>
      <c r="G126" s="196"/>
      <c r="H126" s="197" t="s">
        <v>105</v>
      </c>
      <c r="I126" s="198"/>
      <c r="J126" s="199"/>
      <c r="K126" s="200"/>
      <c r="L126" s="200"/>
      <c r="M126" s="200"/>
      <c r="N126" s="200"/>
      <c r="O126" s="200"/>
      <c r="P126" s="200"/>
      <c r="Q126" s="200"/>
      <c r="R126" s="200"/>
      <c r="S126" s="200"/>
      <c r="T126" s="200"/>
      <c r="U126" s="201"/>
      <c r="V126" s="34" t="s">
        <v>0</v>
      </c>
      <c r="W126" s="202"/>
      <c r="X126" s="203"/>
      <c r="Y126" s="203"/>
      <c r="Z126" s="203"/>
      <c r="AA126" s="203"/>
      <c r="AB126" s="203"/>
      <c r="AC126" s="204"/>
      <c r="AD126" s="205" t="s">
        <v>1</v>
      </c>
      <c r="AE126" s="206"/>
      <c r="AF126" s="207"/>
      <c r="AG126" s="208"/>
      <c r="AH126" s="31" t="s">
        <v>2</v>
      </c>
      <c r="AI126" s="209"/>
      <c r="AJ126" s="209"/>
      <c r="AK126" s="209"/>
      <c r="AL126" s="210"/>
    </row>
    <row r="127" spans="1:38" s="25" customFormat="1" ht="15" customHeight="1" x14ac:dyDescent="0.25">
      <c r="A127" s="226" t="s">
        <v>205</v>
      </c>
      <c r="B127" s="227"/>
      <c r="C127" s="227"/>
      <c r="D127" s="228"/>
      <c r="E127" s="195"/>
      <c r="F127" s="196"/>
      <c r="G127" s="196"/>
      <c r="H127" s="196"/>
      <c r="I127" s="196"/>
      <c r="J127" s="196"/>
      <c r="K127" s="196"/>
      <c r="L127" s="196"/>
      <c r="M127" s="196"/>
      <c r="N127" s="196"/>
      <c r="O127" s="196"/>
      <c r="P127" s="196"/>
      <c r="Q127" s="229" t="s">
        <v>198</v>
      </c>
      <c r="R127" s="230"/>
      <c r="S127" s="250"/>
      <c r="T127" s="251"/>
      <c r="U127" s="251"/>
      <c r="V127" s="251"/>
      <c r="W127" s="251"/>
      <c r="X127" s="251"/>
      <c r="Y127" s="251"/>
      <c r="Z127" s="251"/>
      <c r="AA127" s="251"/>
      <c r="AB127" s="197" t="s">
        <v>159</v>
      </c>
      <c r="AC127" s="198"/>
      <c r="AD127" s="252"/>
      <c r="AE127" s="195"/>
      <c r="AF127" s="196"/>
      <c r="AG127" s="196"/>
      <c r="AH127" s="196"/>
      <c r="AI127" s="196"/>
      <c r="AJ127" s="196"/>
      <c r="AK127" s="196"/>
      <c r="AL127" s="253"/>
    </row>
    <row r="128" spans="1:38" s="25" customFormat="1" ht="15" customHeight="1" x14ac:dyDescent="0.25">
      <c r="A128" s="224" t="s">
        <v>104</v>
      </c>
      <c r="B128" s="225"/>
      <c r="C128" s="195"/>
      <c r="D128" s="196"/>
      <c r="E128" s="196"/>
      <c r="F128" s="196"/>
      <c r="G128" s="196"/>
      <c r="H128" s="197" t="s">
        <v>105</v>
      </c>
      <c r="I128" s="198"/>
      <c r="J128" s="199"/>
      <c r="K128" s="200"/>
      <c r="L128" s="200"/>
      <c r="M128" s="200"/>
      <c r="N128" s="200"/>
      <c r="O128" s="200"/>
      <c r="P128" s="200"/>
      <c r="Q128" s="200"/>
      <c r="R128" s="200"/>
      <c r="S128" s="200"/>
      <c r="T128" s="200"/>
      <c r="U128" s="201"/>
      <c r="V128" s="34" t="s">
        <v>0</v>
      </c>
      <c r="W128" s="202"/>
      <c r="X128" s="203"/>
      <c r="Y128" s="203"/>
      <c r="Z128" s="203"/>
      <c r="AA128" s="203"/>
      <c r="AB128" s="203"/>
      <c r="AC128" s="204"/>
      <c r="AD128" s="205" t="s">
        <v>1</v>
      </c>
      <c r="AE128" s="206"/>
      <c r="AF128" s="207"/>
      <c r="AG128" s="208"/>
      <c r="AH128" s="31" t="s">
        <v>2</v>
      </c>
      <c r="AI128" s="209"/>
      <c r="AJ128" s="209"/>
      <c r="AK128" s="209"/>
      <c r="AL128" s="210"/>
    </row>
    <row r="129" spans="1:42" s="25" customFormat="1" ht="15" customHeight="1" x14ac:dyDescent="0.25">
      <c r="A129" s="211" t="s">
        <v>334</v>
      </c>
      <c r="B129" s="212"/>
      <c r="C129" s="212"/>
      <c r="D129" s="212"/>
      <c r="E129" s="212"/>
      <c r="F129" s="212"/>
      <c r="G129" s="212"/>
      <c r="H129" s="212"/>
      <c r="I129" s="212"/>
      <c r="J129" s="212"/>
      <c r="K129" s="212"/>
      <c r="L129" s="212"/>
      <c r="M129" s="212"/>
      <c r="N129" s="212"/>
      <c r="O129" s="212"/>
      <c r="P129" s="212"/>
      <c r="Q129" s="212"/>
      <c r="R129" s="212"/>
      <c r="S129" s="212"/>
      <c r="T129" s="212"/>
      <c r="U129" s="212"/>
      <c r="V129" s="212"/>
      <c r="W129" s="212"/>
      <c r="X129" s="212"/>
      <c r="Y129" s="212"/>
      <c r="Z129" s="212"/>
      <c r="AA129" s="212"/>
      <c r="AB129" s="212"/>
      <c r="AC129" s="212"/>
      <c r="AD129" s="212"/>
      <c r="AE129" s="212"/>
      <c r="AF129" s="212"/>
      <c r="AG129" s="212"/>
      <c r="AH129" s="212"/>
      <c r="AI129" s="212"/>
      <c r="AJ129" s="212"/>
      <c r="AK129" s="213"/>
      <c r="AL129" s="46"/>
    </row>
    <row r="130" spans="1:42" s="25" customFormat="1" ht="15" customHeight="1" x14ac:dyDescent="0.25">
      <c r="A130" s="214" t="s">
        <v>206</v>
      </c>
      <c r="B130" s="215"/>
      <c r="C130" s="216" t="s">
        <v>207</v>
      </c>
      <c r="D130" s="212"/>
      <c r="E130" s="212"/>
      <c r="F130" s="212"/>
      <c r="G130" s="212"/>
      <c r="H130" s="212"/>
      <c r="I130" s="212"/>
      <c r="J130" s="212"/>
      <c r="K130" s="212"/>
      <c r="L130" s="212"/>
      <c r="M130" s="212"/>
      <c r="N130" s="212"/>
      <c r="O130" s="212"/>
      <c r="P130" s="212"/>
      <c r="Q130" s="212"/>
      <c r="R130" s="212"/>
      <c r="S130" s="212"/>
      <c r="T130" s="212"/>
      <c r="U130" s="212"/>
      <c r="V130" s="212"/>
      <c r="W130" s="212"/>
      <c r="X130" s="213"/>
      <c r="Y130" s="47"/>
      <c r="Z130" s="110" t="s">
        <v>208</v>
      </c>
      <c r="AA130" s="111"/>
      <c r="AB130" s="111"/>
      <c r="AC130" s="111"/>
      <c r="AD130" s="111"/>
      <c r="AE130" s="111"/>
      <c r="AF130" s="111"/>
      <c r="AG130" s="111"/>
      <c r="AH130" s="111"/>
      <c r="AI130" s="111"/>
      <c r="AJ130" s="112"/>
      <c r="AK130" s="217"/>
      <c r="AL130" s="218"/>
    </row>
    <row r="131" spans="1:42" s="25" customFormat="1" ht="15" customHeight="1" x14ac:dyDescent="0.25">
      <c r="A131" s="191" t="s">
        <v>209</v>
      </c>
      <c r="B131" s="192"/>
      <c r="C131" s="193" t="s">
        <v>210</v>
      </c>
      <c r="D131" s="193"/>
      <c r="E131" s="193"/>
      <c r="F131" s="193"/>
      <c r="G131" s="193"/>
      <c r="H131" s="193"/>
      <c r="I131" s="47"/>
      <c r="J131" s="111" t="s">
        <v>211</v>
      </c>
      <c r="K131" s="111"/>
      <c r="L131" s="111"/>
      <c r="M131" s="111"/>
      <c r="N131" s="111"/>
      <c r="O131" s="111"/>
      <c r="P131" s="111"/>
      <c r="Q131" s="47"/>
      <c r="R131" s="111" t="s">
        <v>212</v>
      </c>
      <c r="S131" s="111"/>
      <c r="T131" s="111"/>
      <c r="U131" s="111"/>
      <c r="V131" s="111"/>
      <c r="W131" s="111"/>
      <c r="X131" s="194"/>
      <c r="Y131" s="194"/>
      <c r="Z131" s="110" t="s">
        <v>213</v>
      </c>
      <c r="AA131" s="111"/>
      <c r="AB131" s="111"/>
      <c r="AC131" s="111"/>
      <c r="AD131" s="112"/>
      <c r="AE131" s="194"/>
      <c r="AF131" s="194"/>
      <c r="AG131" s="54"/>
      <c r="AH131" s="54"/>
      <c r="AI131" s="54"/>
      <c r="AJ131" s="54"/>
      <c r="AK131" s="54"/>
      <c r="AL131" s="55"/>
    </row>
    <row r="132" spans="1:42" s="25" customFormat="1" ht="15" customHeight="1" x14ac:dyDescent="0.25">
      <c r="A132" s="123" t="s">
        <v>214</v>
      </c>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5"/>
    </row>
    <row r="133" spans="1:42" s="25" customFormat="1" ht="45" customHeight="1" x14ac:dyDescent="0.25">
      <c r="A133" s="126"/>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8"/>
    </row>
    <row r="134" spans="1:42" s="25" customFormat="1" ht="15" customHeight="1" x14ac:dyDescent="0.25">
      <c r="A134" s="129" t="s">
        <v>4</v>
      </c>
      <c r="B134" s="130"/>
      <c r="C134" s="130"/>
      <c r="D134" s="131"/>
      <c r="E134" s="108" t="s">
        <v>215</v>
      </c>
      <c r="F134" s="132"/>
      <c r="G134" s="132"/>
      <c r="H134" s="132"/>
      <c r="I134" s="133"/>
      <c r="J134" s="113" t="s">
        <v>335</v>
      </c>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5"/>
      <c r="AH134" s="110" t="s">
        <v>161</v>
      </c>
      <c r="AI134" s="111"/>
      <c r="AJ134" s="111"/>
      <c r="AK134" s="112"/>
      <c r="AL134" s="48"/>
    </row>
    <row r="135" spans="1:42" s="25" customFormat="1" ht="15" customHeight="1" x14ac:dyDescent="0.25">
      <c r="A135" s="129" t="s">
        <v>4</v>
      </c>
      <c r="B135" s="130"/>
      <c r="C135" s="130"/>
      <c r="D135" s="131"/>
      <c r="E135" s="108" t="s">
        <v>216</v>
      </c>
      <c r="F135" s="132"/>
      <c r="G135" s="132"/>
      <c r="H135" s="132"/>
      <c r="I135" s="133"/>
      <c r="J135" s="113" t="s">
        <v>217</v>
      </c>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5"/>
      <c r="AH135" s="110" t="s">
        <v>161</v>
      </c>
      <c r="AI135" s="111"/>
      <c r="AJ135" s="111"/>
      <c r="AK135" s="112"/>
      <c r="AL135" s="48"/>
    </row>
    <row r="136" spans="1:42" s="25" customFormat="1" ht="15" customHeight="1" x14ac:dyDescent="0.25">
      <c r="A136" s="92" t="s">
        <v>228</v>
      </c>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4"/>
    </row>
    <row r="137" spans="1:42" s="25" customFormat="1" ht="15" customHeight="1" x14ac:dyDescent="0.25">
      <c r="A137" s="123" t="s">
        <v>285</v>
      </c>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5"/>
    </row>
    <row r="138" spans="1:42" s="25" customFormat="1" ht="45" customHeight="1" x14ac:dyDescent="0.25">
      <c r="A138" s="126"/>
      <c r="B138" s="127"/>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8"/>
    </row>
    <row r="139" spans="1:42" s="25" customFormat="1" ht="15" customHeight="1" x14ac:dyDescent="0.25">
      <c r="A139" s="92" t="s">
        <v>229</v>
      </c>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4"/>
    </row>
    <row r="140" spans="1:42" s="22" customFormat="1" ht="15" customHeight="1" x14ac:dyDescent="0.2">
      <c r="A140" s="163" t="s">
        <v>261</v>
      </c>
      <c r="B140" s="164"/>
      <c r="C140" s="164"/>
      <c r="D140" s="164"/>
      <c r="E140" s="165"/>
      <c r="F140" s="160" t="s">
        <v>230</v>
      </c>
      <c r="G140" s="161"/>
      <c r="H140" s="161"/>
      <c r="I140" s="161"/>
      <c r="J140" s="161"/>
      <c r="K140" s="161"/>
      <c r="L140" s="161"/>
      <c r="M140" s="161"/>
      <c r="N140" s="161"/>
      <c r="O140" s="161"/>
      <c r="P140" s="161"/>
      <c r="Q140" s="161"/>
      <c r="R140" s="161"/>
      <c r="S140" s="161"/>
      <c r="T140" s="161"/>
      <c r="U140" s="161"/>
      <c r="V140" s="161"/>
      <c r="W140" s="161"/>
      <c r="X140" s="161"/>
      <c r="Y140" s="161"/>
      <c r="Z140" s="161"/>
      <c r="AA140" s="161"/>
      <c r="AB140" s="161"/>
      <c r="AC140" s="161"/>
      <c r="AD140" s="161"/>
      <c r="AE140" s="161"/>
      <c r="AF140" s="161"/>
      <c r="AG140" s="161"/>
      <c r="AH140" s="161"/>
      <c r="AI140" s="162"/>
      <c r="AJ140" s="178" t="s">
        <v>108</v>
      </c>
      <c r="AK140" s="179"/>
      <c r="AL140" s="180"/>
      <c r="AM140" s="21"/>
      <c r="AN140" s="21"/>
      <c r="AO140" s="21"/>
      <c r="AP140" s="21"/>
    </row>
    <row r="141" spans="1:42" s="21" customFormat="1" ht="15" customHeight="1" thickBot="1" x14ac:dyDescent="0.25">
      <c r="A141" s="166"/>
      <c r="B141" s="167"/>
      <c r="C141" s="167"/>
      <c r="D141" s="167"/>
      <c r="E141" s="168"/>
      <c r="F141" s="169" t="s">
        <v>231</v>
      </c>
      <c r="G141" s="170"/>
      <c r="H141" s="170"/>
      <c r="I141" s="170"/>
      <c r="J141" s="171"/>
      <c r="K141" s="172" t="s">
        <v>232</v>
      </c>
      <c r="L141" s="173"/>
      <c r="M141" s="173"/>
      <c r="N141" s="173"/>
      <c r="O141" s="174"/>
      <c r="P141" s="172" t="s">
        <v>232</v>
      </c>
      <c r="Q141" s="173"/>
      <c r="R141" s="173"/>
      <c r="S141" s="173"/>
      <c r="T141" s="174"/>
      <c r="U141" s="172" t="s">
        <v>232</v>
      </c>
      <c r="V141" s="173"/>
      <c r="W141" s="173"/>
      <c r="X141" s="173"/>
      <c r="Y141" s="174"/>
      <c r="Z141" s="172" t="s">
        <v>232</v>
      </c>
      <c r="AA141" s="173"/>
      <c r="AB141" s="173"/>
      <c r="AC141" s="173"/>
      <c r="AD141" s="174"/>
      <c r="AE141" s="172" t="s">
        <v>232</v>
      </c>
      <c r="AF141" s="173"/>
      <c r="AG141" s="173"/>
      <c r="AH141" s="173"/>
      <c r="AI141" s="174"/>
      <c r="AJ141" s="181"/>
      <c r="AK141" s="182"/>
      <c r="AL141" s="183"/>
      <c r="AM141" s="22"/>
      <c r="AN141" s="22"/>
      <c r="AO141" s="22"/>
      <c r="AP141" s="22"/>
    </row>
    <row r="142" spans="1:42" s="21" customFormat="1" ht="15" customHeight="1" x14ac:dyDescent="0.2">
      <c r="A142" s="157" t="s">
        <v>262</v>
      </c>
      <c r="B142" s="158"/>
      <c r="C142" s="158"/>
      <c r="D142" s="158"/>
      <c r="E142" s="159"/>
      <c r="F142" s="175"/>
      <c r="G142" s="176"/>
      <c r="H142" s="176"/>
      <c r="I142" s="176"/>
      <c r="J142" s="177"/>
      <c r="K142" s="175"/>
      <c r="L142" s="176"/>
      <c r="M142" s="176"/>
      <c r="N142" s="176"/>
      <c r="O142" s="177"/>
      <c r="P142" s="175"/>
      <c r="Q142" s="176"/>
      <c r="R142" s="176"/>
      <c r="S142" s="176"/>
      <c r="T142" s="177"/>
      <c r="U142" s="175"/>
      <c r="V142" s="176"/>
      <c r="W142" s="176"/>
      <c r="X142" s="176"/>
      <c r="Y142" s="177"/>
      <c r="Z142" s="175"/>
      <c r="AA142" s="176"/>
      <c r="AB142" s="176"/>
      <c r="AC142" s="176"/>
      <c r="AD142" s="177"/>
      <c r="AE142" s="175"/>
      <c r="AF142" s="176"/>
      <c r="AG142" s="176"/>
      <c r="AH142" s="176"/>
      <c r="AI142" s="177"/>
      <c r="AJ142" s="154">
        <f>F142+K142+P142+U142+Z142+AE142</f>
        <v>0</v>
      </c>
      <c r="AK142" s="155"/>
      <c r="AL142" s="156"/>
      <c r="AM142" s="22"/>
      <c r="AN142" s="22"/>
      <c r="AO142" s="22"/>
      <c r="AP142" s="22"/>
    </row>
    <row r="143" spans="1:42" s="22" customFormat="1" ht="15" customHeight="1" x14ac:dyDescent="0.25">
      <c r="A143" s="151" t="s">
        <v>263</v>
      </c>
      <c r="B143" s="152"/>
      <c r="C143" s="152"/>
      <c r="D143" s="152"/>
      <c r="E143" s="153"/>
      <c r="F143" s="145"/>
      <c r="G143" s="146"/>
      <c r="H143" s="146"/>
      <c r="I143" s="146"/>
      <c r="J143" s="147"/>
      <c r="K143" s="145"/>
      <c r="L143" s="146"/>
      <c r="M143" s="146"/>
      <c r="N143" s="146"/>
      <c r="O143" s="147"/>
      <c r="P143" s="145"/>
      <c r="Q143" s="146"/>
      <c r="R143" s="146"/>
      <c r="S143" s="146"/>
      <c r="T143" s="147"/>
      <c r="U143" s="145"/>
      <c r="V143" s="146"/>
      <c r="W143" s="146"/>
      <c r="X143" s="146"/>
      <c r="Y143" s="147"/>
      <c r="Z143" s="145"/>
      <c r="AA143" s="146"/>
      <c r="AB143" s="146"/>
      <c r="AC143" s="146"/>
      <c r="AD143" s="147"/>
      <c r="AE143" s="145"/>
      <c r="AF143" s="146"/>
      <c r="AG143" s="146"/>
      <c r="AH143" s="146"/>
      <c r="AI143" s="147"/>
      <c r="AJ143" s="148">
        <f t="shared" ref="AJ143:AJ145" si="3">F143+K143+P143+U143+Z143+AE143</f>
        <v>0</v>
      </c>
      <c r="AK143" s="149"/>
      <c r="AL143" s="150"/>
    </row>
    <row r="144" spans="1:42" s="22" customFormat="1" ht="15" customHeight="1" x14ac:dyDescent="0.2">
      <c r="A144" s="151" t="s">
        <v>264</v>
      </c>
      <c r="B144" s="152"/>
      <c r="C144" s="152"/>
      <c r="D144" s="152"/>
      <c r="E144" s="153"/>
      <c r="F144" s="145"/>
      <c r="G144" s="146"/>
      <c r="H144" s="146"/>
      <c r="I144" s="146"/>
      <c r="J144" s="147"/>
      <c r="K144" s="145"/>
      <c r="L144" s="146"/>
      <c r="M144" s="146"/>
      <c r="N144" s="146"/>
      <c r="O144" s="147"/>
      <c r="P144" s="145"/>
      <c r="Q144" s="146"/>
      <c r="R144" s="146"/>
      <c r="S144" s="146"/>
      <c r="T144" s="147"/>
      <c r="U144" s="145"/>
      <c r="V144" s="146"/>
      <c r="W144" s="146"/>
      <c r="X144" s="146"/>
      <c r="Y144" s="147"/>
      <c r="Z144" s="145"/>
      <c r="AA144" s="146"/>
      <c r="AB144" s="146"/>
      <c r="AC144" s="146"/>
      <c r="AD144" s="147"/>
      <c r="AE144" s="145"/>
      <c r="AF144" s="146"/>
      <c r="AG144" s="146"/>
      <c r="AH144" s="146"/>
      <c r="AI144" s="147"/>
      <c r="AJ144" s="148">
        <f t="shared" ref="AJ144" si="4">F144+K144+P144+U144+Z144+AE144</f>
        <v>0</v>
      </c>
      <c r="AK144" s="149"/>
      <c r="AL144" s="150"/>
      <c r="AM144" s="23"/>
      <c r="AN144" s="23"/>
      <c r="AO144" s="23"/>
      <c r="AP144" s="23"/>
    </row>
    <row r="145" spans="1:42" s="22" customFormat="1" ht="15" customHeight="1" x14ac:dyDescent="0.2">
      <c r="A145" s="151" t="s">
        <v>265</v>
      </c>
      <c r="B145" s="152"/>
      <c r="C145" s="152"/>
      <c r="D145" s="152"/>
      <c r="E145" s="153"/>
      <c r="F145" s="145"/>
      <c r="G145" s="146"/>
      <c r="H145" s="146"/>
      <c r="I145" s="146"/>
      <c r="J145" s="147"/>
      <c r="K145" s="145"/>
      <c r="L145" s="146"/>
      <c r="M145" s="146"/>
      <c r="N145" s="146"/>
      <c r="O145" s="147"/>
      <c r="P145" s="145"/>
      <c r="Q145" s="146"/>
      <c r="R145" s="146"/>
      <c r="S145" s="146"/>
      <c r="T145" s="147"/>
      <c r="U145" s="145"/>
      <c r="V145" s="146"/>
      <c r="W145" s="146"/>
      <c r="X145" s="146"/>
      <c r="Y145" s="147"/>
      <c r="Z145" s="145"/>
      <c r="AA145" s="146"/>
      <c r="AB145" s="146"/>
      <c r="AC145" s="146"/>
      <c r="AD145" s="147"/>
      <c r="AE145" s="145"/>
      <c r="AF145" s="146"/>
      <c r="AG145" s="146"/>
      <c r="AH145" s="146"/>
      <c r="AI145" s="147"/>
      <c r="AJ145" s="148">
        <f t="shared" si="3"/>
        <v>0</v>
      </c>
      <c r="AK145" s="149"/>
      <c r="AL145" s="150"/>
      <c r="AM145" s="23"/>
      <c r="AN145" s="23"/>
      <c r="AO145" s="23"/>
      <c r="AP145" s="23"/>
    </row>
    <row r="146" spans="1:42" s="21" customFormat="1" ht="15" customHeight="1" x14ac:dyDescent="0.2">
      <c r="A146" s="151" t="s">
        <v>266</v>
      </c>
      <c r="B146" s="152"/>
      <c r="C146" s="152"/>
      <c r="D146" s="152"/>
      <c r="E146" s="153"/>
      <c r="F146" s="145"/>
      <c r="G146" s="146"/>
      <c r="H146" s="146"/>
      <c r="I146" s="146"/>
      <c r="J146" s="147"/>
      <c r="K146" s="145"/>
      <c r="L146" s="146"/>
      <c r="M146" s="146"/>
      <c r="N146" s="146"/>
      <c r="O146" s="147"/>
      <c r="P146" s="145"/>
      <c r="Q146" s="146"/>
      <c r="R146" s="146"/>
      <c r="S146" s="146"/>
      <c r="T146" s="147"/>
      <c r="U146" s="145"/>
      <c r="V146" s="146"/>
      <c r="W146" s="146"/>
      <c r="X146" s="146"/>
      <c r="Y146" s="147"/>
      <c r="Z146" s="145"/>
      <c r="AA146" s="146"/>
      <c r="AB146" s="146"/>
      <c r="AC146" s="146"/>
      <c r="AD146" s="147"/>
      <c r="AE146" s="145"/>
      <c r="AF146" s="146"/>
      <c r="AG146" s="146"/>
      <c r="AH146" s="146"/>
      <c r="AI146" s="147"/>
      <c r="AJ146" s="148">
        <f>F146+K146+P146+U146+Z146+AE146</f>
        <v>0</v>
      </c>
      <c r="AK146" s="149"/>
      <c r="AL146" s="150"/>
      <c r="AM146" s="22"/>
      <c r="AN146" s="22"/>
      <c r="AO146" s="22"/>
      <c r="AP146" s="22"/>
    </row>
    <row r="147" spans="1:42" s="22" customFormat="1" ht="15" customHeight="1" x14ac:dyDescent="0.25">
      <c r="A147" s="151" t="s">
        <v>267</v>
      </c>
      <c r="B147" s="152"/>
      <c r="C147" s="152"/>
      <c r="D147" s="152"/>
      <c r="E147" s="153"/>
      <c r="F147" s="145"/>
      <c r="G147" s="146"/>
      <c r="H147" s="146"/>
      <c r="I147" s="146"/>
      <c r="J147" s="147"/>
      <c r="K147" s="145"/>
      <c r="L147" s="146"/>
      <c r="M147" s="146"/>
      <c r="N147" s="146"/>
      <c r="O147" s="147"/>
      <c r="P147" s="145"/>
      <c r="Q147" s="146"/>
      <c r="R147" s="146"/>
      <c r="S147" s="146"/>
      <c r="T147" s="147"/>
      <c r="U147" s="145"/>
      <c r="V147" s="146"/>
      <c r="W147" s="146"/>
      <c r="X147" s="146"/>
      <c r="Y147" s="147"/>
      <c r="Z147" s="145"/>
      <c r="AA147" s="146"/>
      <c r="AB147" s="146"/>
      <c r="AC147" s="146"/>
      <c r="AD147" s="147"/>
      <c r="AE147" s="145"/>
      <c r="AF147" s="146"/>
      <c r="AG147" s="146"/>
      <c r="AH147" s="146"/>
      <c r="AI147" s="147"/>
      <c r="AJ147" s="148">
        <f t="shared" ref="AJ147:AJ148" si="5">F147+K147+P147+U147+Z147+AE147</f>
        <v>0</v>
      </c>
      <c r="AK147" s="149"/>
      <c r="AL147" s="150"/>
    </row>
    <row r="148" spans="1:42" s="22" customFormat="1" ht="15" customHeight="1" x14ac:dyDescent="0.2">
      <c r="A148" s="151" t="s">
        <v>268</v>
      </c>
      <c r="B148" s="152"/>
      <c r="C148" s="152"/>
      <c r="D148" s="152"/>
      <c r="E148" s="153"/>
      <c r="F148" s="145"/>
      <c r="G148" s="146"/>
      <c r="H148" s="146"/>
      <c r="I148" s="146"/>
      <c r="J148" s="147"/>
      <c r="K148" s="145"/>
      <c r="L148" s="146"/>
      <c r="M148" s="146"/>
      <c r="N148" s="146"/>
      <c r="O148" s="147"/>
      <c r="P148" s="145"/>
      <c r="Q148" s="146"/>
      <c r="R148" s="146"/>
      <c r="S148" s="146"/>
      <c r="T148" s="147"/>
      <c r="U148" s="145"/>
      <c r="V148" s="146"/>
      <c r="W148" s="146"/>
      <c r="X148" s="146"/>
      <c r="Y148" s="147"/>
      <c r="Z148" s="145"/>
      <c r="AA148" s="146"/>
      <c r="AB148" s="146"/>
      <c r="AC148" s="146"/>
      <c r="AD148" s="147"/>
      <c r="AE148" s="145"/>
      <c r="AF148" s="146"/>
      <c r="AG148" s="146"/>
      <c r="AH148" s="146"/>
      <c r="AI148" s="147"/>
      <c r="AJ148" s="148">
        <f t="shared" si="5"/>
        <v>0</v>
      </c>
      <c r="AK148" s="149"/>
      <c r="AL148" s="150"/>
      <c r="AM148" s="23"/>
      <c r="AN148" s="23"/>
      <c r="AO148" s="23"/>
      <c r="AP148" s="23"/>
    </row>
    <row r="149" spans="1:42" s="21" customFormat="1" ht="15" customHeight="1" x14ac:dyDescent="0.2">
      <c r="A149" s="151" t="s">
        <v>269</v>
      </c>
      <c r="B149" s="152"/>
      <c r="C149" s="152"/>
      <c r="D149" s="152"/>
      <c r="E149" s="153"/>
      <c r="F149" s="145"/>
      <c r="G149" s="146"/>
      <c r="H149" s="146"/>
      <c r="I149" s="146"/>
      <c r="J149" s="147"/>
      <c r="K149" s="145"/>
      <c r="L149" s="146"/>
      <c r="M149" s="146"/>
      <c r="N149" s="146"/>
      <c r="O149" s="147"/>
      <c r="P149" s="145"/>
      <c r="Q149" s="146"/>
      <c r="R149" s="146"/>
      <c r="S149" s="146"/>
      <c r="T149" s="147"/>
      <c r="U149" s="145"/>
      <c r="V149" s="146"/>
      <c r="W149" s="146"/>
      <c r="X149" s="146"/>
      <c r="Y149" s="147"/>
      <c r="Z149" s="145"/>
      <c r="AA149" s="146"/>
      <c r="AB149" s="146"/>
      <c r="AC149" s="146"/>
      <c r="AD149" s="147"/>
      <c r="AE149" s="145"/>
      <c r="AF149" s="146"/>
      <c r="AG149" s="146"/>
      <c r="AH149" s="146"/>
      <c r="AI149" s="147"/>
      <c r="AJ149" s="148">
        <f>F149+K149+P149+U149+Z149+AE149</f>
        <v>0</v>
      </c>
      <c r="AK149" s="149"/>
      <c r="AL149" s="150"/>
      <c r="AM149" s="22"/>
      <c r="AN149" s="22"/>
      <c r="AO149" s="22"/>
      <c r="AP149" s="22"/>
    </row>
    <row r="150" spans="1:42" s="22" customFormat="1" ht="15" customHeight="1" x14ac:dyDescent="0.25">
      <c r="A150" s="151" t="s">
        <v>270</v>
      </c>
      <c r="B150" s="152"/>
      <c r="C150" s="152"/>
      <c r="D150" s="152"/>
      <c r="E150" s="153"/>
      <c r="F150" s="145"/>
      <c r="G150" s="146"/>
      <c r="H150" s="146"/>
      <c r="I150" s="146"/>
      <c r="J150" s="147"/>
      <c r="K150" s="145"/>
      <c r="L150" s="146"/>
      <c r="M150" s="146"/>
      <c r="N150" s="146"/>
      <c r="O150" s="147"/>
      <c r="P150" s="145"/>
      <c r="Q150" s="146"/>
      <c r="R150" s="146"/>
      <c r="S150" s="146"/>
      <c r="T150" s="147"/>
      <c r="U150" s="145"/>
      <c r="V150" s="146"/>
      <c r="W150" s="146"/>
      <c r="X150" s="146"/>
      <c r="Y150" s="147"/>
      <c r="Z150" s="145"/>
      <c r="AA150" s="146"/>
      <c r="AB150" s="146"/>
      <c r="AC150" s="146"/>
      <c r="AD150" s="147"/>
      <c r="AE150" s="145"/>
      <c r="AF150" s="146"/>
      <c r="AG150" s="146"/>
      <c r="AH150" s="146"/>
      <c r="AI150" s="147"/>
      <c r="AJ150" s="148">
        <f t="shared" ref="AJ150:AJ151" si="6">F150+K150+P150+U150+Z150+AE150</f>
        <v>0</v>
      </c>
      <c r="AK150" s="149"/>
      <c r="AL150" s="150"/>
    </row>
    <row r="151" spans="1:42" s="22" customFormat="1" ht="15" customHeight="1" x14ac:dyDescent="0.2">
      <c r="A151" s="151" t="s">
        <v>271</v>
      </c>
      <c r="B151" s="152"/>
      <c r="C151" s="152"/>
      <c r="D151" s="152"/>
      <c r="E151" s="153"/>
      <c r="F151" s="145"/>
      <c r="G151" s="146"/>
      <c r="H151" s="146"/>
      <c r="I151" s="146"/>
      <c r="J151" s="147"/>
      <c r="K151" s="145"/>
      <c r="L151" s="146"/>
      <c r="M151" s="146"/>
      <c r="N151" s="146"/>
      <c r="O151" s="147"/>
      <c r="P151" s="145"/>
      <c r="Q151" s="146"/>
      <c r="R151" s="146"/>
      <c r="S151" s="146"/>
      <c r="T151" s="147"/>
      <c r="U151" s="145"/>
      <c r="V151" s="146"/>
      <c r="W151" s="146"/>
      <c r="X151" s="146"/>
      <c r="Y151" s="147"/>
      <c r="Z151" s="145"/>
      <c r="AA151" s="146"/>
      <c r="AB151" s="146"/>
      <c r="AC151" s="146"/>
      <c r="AD151" s="147"/>
      <c r="AE151" s="145"/>
      <c r="AF151" s="146"/>
      <c r="AG151" s="146"/>
      <c r="AH151" s="146"/>
      <c r="AI151" s="147"/>
      <c r="AJ151" s="148">
        <f t="shared" si="6"/>
        <v>0</v>
      </c>
      <c r="AK151" s="149"/>
      <c r="AL151" s="150"/>
      <c r="AM151" s="23"/>
      <c r="AN151" s="23"/>
      <c r="AO151" s="23"/>
      <c r="AP151" s="23"/>
    </row>
    <row r="152" spans="1:42" s="21" customFormat="1" ht="15" customHeight="1" x14ac:dyDescent="0.2">
      <c r="A152" s="151" t="s">
        <v>272</v>
      </c>
      <c r="B152" s="152"/>
      <c r="C152" s="152"/>
      <c r="D152" s="152"/>
      <c r="E152" s="153"/>
      <c r="F152" s="145"/>
      <c r="G152" s="146"/>
      <c r="H152" s="146"/>
      <c r="I152" s="146"/>
      <c r="J152" s="147"/>
      <c r="K152" s="145"/>
      <c r="L152" s="146"/>
      <c r="M152" s="146"/>
      <c r="N152" s="146"/>
      <c r="O152" s="147"/>
      <c r="P152" s="145"/>
      <c r="Q152" s="146"/>
      <c r="R152" s="146"/>
      <c r="S152" s="146"/>
      <c r="T152" s="147"/>
      <c r="U152" s="145"/>
      <c r="V152" s="146"/>
      <c r="W152" s="146"/>
      <c r="X152" s="146"/>
      <c r="Y152" s="147"/>
      <c r="Z152" s="145"/>
      <c r="AA152" s="146"/>
      <c r="AB152" s="146"/>
      <c r="AC152" s="146"/>
      <c r="AD152" s="147"/>
      <c r="AE152" s="145"/>
      <c r="AF152" s="146"/>
      <c r="AG152" s="146"/>
      <c r="AH152" s="146"/>
      <c r="AI152" s="147"/>
      <c r="AJ152" s="148">
        <f>F152+K152+P152+U152+Z152+AE152</f>
        <v>0</v>
      </c>
      <c r="AK152" s="149"/>
      <c r="AL152" s="150"/>
      <c r="AM152" s="22"/>
      <c r="AN152" s="22"/>
      <c r="AO152" s="22"/>
      <c r="AP152" s="22"/>
    </row>
    <row r="153" spans="1:42" s="22" customFormat="1" ht="15" customHeight="1" x14ac:dyDescent="0.25">
      <c r="A153" s="151" t="s">
        <v>273</v>
      </c>
      <c r="B153" s="152"/>
      <c r="C153" s="152"/>
      <c r="D153" s="152"/>
      <c r="E153" s="153"/>
      <c r="F153" s="145"/>
      <c r="G153" s="146"/>
      <c r="H153" s="146"/>
      <c r="I153" s="146"/>
      <c r="J153" s="147"/>
      <c r="K153" s="145"/>
      <c r="L153" s="146"/>
      <c r="M153" s="146"/>
      <c r="N153" s="146"/>
      <c r="O153" s="147"/>
      <c r="P153" s="145"/>
      <c r="Q153" s="146"/>
      <c r="R153" s="146"/>
      <c r="S153" s="146"/>
      <c r="T153" s="147"/>
      <c r="U153" s="145"/>
      <c r="V153" s="146"/>
      <c r="W153" s="146"/>
      <c r="X153" s="146"/>
      <c r="Y153" s="147"/>
      <c r="Z153" s="145"/>
      <c r="AA153" s="146"/>
      <c r="AB153" s="146"/>
      <c r="AC153" s="146"/>
      <c r="AD153" s="147"/>
      <c r="AE153" s="145"/>
      <c r="AF153" s="146"/>
      <c r="AG153" s="146"/>
      <c r="AH153" s="146"/>
      <c r="AI153" s="147"/>
      <c r="AJ153" s="148">
        <f t="shared" ref="AJ153" si="7">F153+K153+P153+U153+Z153+AE153</f>
        <v>0</v>
      </c>
      <c r="AK153" s="149"/>
      <c r="AL153" s="150"/>
    </row>
    <row r="154" spans="1:42" s="22" customFormat="1" ht="15" customHeight="1" x14ac:dyDescent="0.25">
      <c r="A154" s="151" t="s">
        <v>274</v>
      </c>
      <c r="B154" s="152"/>
      <c r="C154" s="152"/>
      <c r="D154" s="152"/>
      <c r="E154" s="153"/>
      <c r="F154" s="145"/>
      <c r="G154" s="146"/>
      <c r="H154" s="146"/>
      <c r="I154" s="146"/>
      <c r="J154" s="147"/>
      <c r="K154" s="145"/>
      <c r="L154" s="146"/>
      <c r="M154" s="146"/>
      <c r="N154" s="146"/>
      <c r="O154" s="147"/>
      <c r="P154" s="145"/>
      <c r="Q154" s="146"/>
      <c r="R154" s="146"/>
      <c r="S154" s="146"/>
      <c r="T154" s="147"/>
      <c r="U154" s="145"/>
      <c r="V154" s="146"/>
      <c r="W154" s="146"/>
      <c r="X154" s="146"/>
      <c r="Y154" s="147"/>
      <c r="Z154" s="145"/>
      <c r="AA154" s="146"/>
      <c r="AB154" s="146"/>
      <c r="AC154" s="146"/>
      <c r="AD154" s="147"/>
      <c r="AE154" s="145"/>
      <c r="AF154" s="146"/>
      <c r="AG154" s="146"/>
      <c r="AH154" s="146"/>
      <c r="AI154" s="147"/>
      <c r="AJ154" s="148">
        <f t="shared" ref="AJ154:AJ155" si="8">F154+K154+P154+U154+Z154+AE154</f>
        <v>0</v>
      </c>
      <c r="AK154" s="149"/>
      <c r="AL154" s="150"/>
    </row>
    <row r="155" spans="1:42" s="22" customFormat="1" ht="15" customHeight="1" x14ac:dyDescent="0.2">
      <c r="A155" s="389" t="s">
        <v>108</v>
      </c>
      <c r="B155" s="390"/>
      <c r="C155" s="390"/>
      <c r="D155" s="390"/>
      <c r="E155" s="391"/>
      <c r="F155" s="383">
        <f>SUM(F142:J154)</f>
        <v>0</v>
      </c>
      <c r="G155" s="384"/>
      <c r="H155" s="384"/>
      <c r="I155" s="384"/>
      <c r="J155" s="385"/>
      <c r="K155" s="383">
        <f t="shared" ref="K155" si="9">SUM(K142:O154)</f>
        <v>0</v>
      </c>
      <c r="L155" s="384"/>
      <c r="M155" s="384"/>
      <c r="N155" s="384"/>
      <c r="O155" s="385"/>
      <c r="P155" s="383">
        <f t="shared" ref="P155" si="10">SUM(P142:T154)</f>
        <v>0</v>
      </c>
      <c r="Q155" s="384"/>
      <c r="R155" s="384"/>
      <c r="S155" s="384"/>
      <c r="T155" s="385"/>
      <c r="U155" s="383">
        <f t="shared" ref="U155" si="11">SUM(U142:Y154)</f>
        <v>0</v>
      </c>
      <c r="V155" s="384"/>
      <c r="W155" s="384"/>
      <c r="X155" s="384"/>
      <c r="Y155" s="385"/>
      <c r="Z155" s="383">
        <f t="shared" ref="Z155" si="12">SUM(Z142:AD154)</f>
        <v>0</v>
      </c>
      <c r="AA155" s="384"/>
      <c r="AB155" s="384"/>
      <c r="AC155" s="384"/>
      <c r="AD155" s="385"/>
      <c r="AE155" s="383">
        <f t="shared" ref="AE155" si="13">SUM(AE142:AI154)</f>
        <v>0</v>
      </c>
      <c r="AF155" s="384"/>
      <c r="AG155" s="384"/>
      <c r="AH155" s="384"/>
      <c r="AI155" s="385"/>
      <c r="AJ155" s="386">
        <f t="shared" si="8"/>
        <v>0</v>
      </c>
      <c r="AK155" s="387"/>
      <c r="AL155" s="388"/>
      <c r="AM155" s="23"/>
      <c r="AN155" s="23"/>
      <c r="AO155" s="23"/>
      <c r="AP155" s="23"/>
    </row>
    <row r="156" spans="1:42" s="25" customFormat="1" ht="15" customHeight="1" x14ac:dyDescent="0.25">
      <c r="A156" s="123" t="s">
        <v>286</v>
      </c>
      <c r="B156" s="124"/>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5"/>
    </row>
    <row r="157" spans="1:42" s="25" customFormat="1" ht="60" customHeight="1" x14ac:dyDescent="0.25">
      <c r="A157" s="126"/>
      <c r="B157" s="127"/>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8"/>
    </row>
    <row r="158" spans="1:42" s="25" customFormat="1" ht="15" customHeight="1" x14ac:dyDescent="0.25">
      <c r="A158" s="129" t="s">
        <v>4</v>
      </c>
      <c r="B158" s="130"/>
      <c r="C158" s="130"/>
      <c r="D158" s="131"/>
      <c r="E158" s="108" t="s">
        <v>339</v>
      </c>
      <c r="F158" s="132"/>
      <c r="G158" s="132"/>
      <c r="H158" s="132"/>
      <c r="I158" s="133"/>
      <c r="J158" s="113" t="s">
        <v>340</v>
      </c>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5"/>
      <c r="AH158" s="110" t="s">
        <v>161</v>
      </c>
      <c r="AI158" s="111"/>
      <c r="AJ158" s="111"/>
      <c r="AK158" s="112"/>
      <c r="AL158" s="20"/>
    </row>
    <row r="159" spans="1:42" s="25" customFormat="1" ht="15" customHeight="1" x14ac:dyDescent="0.25">
      <c r="A159" s="92" t="s">
        <v>234</v>
      </c>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4"/>
    </row>
    <row r="160" spans="1:42" s="25" customFormat="1" ht="15" customHeight="1" x14ac:dyDescent="0.25">
      <c r="A160" s="123" t="s">
        <v>284</v>
      </c>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4"/>
      <c r="AL160" s="125"/>
    </row>
    <row r="161" spans="1:38" s="25" customFormat="1" ht="36.75" customHeight="1" x14ac:dyDescent="0.25">
      <c r="A161" s="126"/>
      <c r="B161" s="127"/>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8"/>
    </row>
    <row r="162" spans="1:38" s="25" customFormat="1" ht="15" customHeight="1" x14ac:dyDescent="0.25">
      <c r="A162" s="129" t="s">
        <v>4</v>
      </c>
      <c r="B162" s="130"/>
      <c r="C162" s="130"/>
      <c r="D162" s="131"/>
      <c r="E162" s="108" t="s">
        <v>236</v>
      </c>
      <c r="F162" s="132"/>
      <c r="G162" s="132"/>
      <c r="H162" s="132"/>
      <c r="I162" s="133"/>
      <c r="J162" s="113" t="s">
        <v>235</v>
      </c>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5"/>
      <c r="AH162" s="110" t="s">
        <v>161</v>
      </c>
      <c r="AI162" s="111"/>
      <c r="AJ162" s="111"/>
      <c r="AK162" s="112"/>
      <c r="AL162" s="20"/>
    </row>
    <row r="163" spans="1:38" s="25" customFormat="1" ht="15" customHeight="1" x14ac:dyDescent="0.25">
      <c r="A163" s="92" t="s">
        <v>242</v>
      </c>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4"/>
    </row>
    <row r="164" spans="1:38" s="25" customFormat="1" ht="30" customHeight="1" x14ac:dyDescent="0.25">
      <c r="A164" s="134" t="s">
        <v>241</v>
      </c>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6"/>
    </row>
    <row r="165" spans="1:38" s="25" customFormat="1" ht="30" customHeight="1" x14ac:dyDescent="0.25">
      <c r="A165" s="137" t="s">
        <v>237</v>
      </c>
      <c r="B165" s="138"/>
      <c r="C165" s="138"/>
      <c r="D165" s="138"/>
      <c r="E165" s="138"/>
      <c r="F165" s="138"/>
      <c r="G165" s="138"/>
      <c r="H165" s="138"/>
      <c r="I165" s="138"/>
      <c r="J165" s="138"/>
      <c r="K165" s="139"/>
      <c r="L165" s="140" t="s">
        <v>238</v>
      </c>
      <c r="M165" s="141"/>
      <c r="N165" s="141"/>
      <c r="O165" s="141"/>
      <c r="P165" s="142"/>
      <c r="Q165" s="143" t="s">
        <v>239</v>
      </c>
      <c r="R165" s="138"/>
      <c r="S165" s="138"/>
      <c r="T165" s="138"/>
      <c r="U165" s="138"/>
      <c r="V165" s="138"/>
      <c r="W165" s="139"/>
      <c r="X165" s="143" t="s">
        <v>240</v>
      </c>
      <c r="Y165" s="138"/>
      <c r="Z165" s="138"/>
      <c r="AA165" s="138"/>
      <c r="AB165" s="138"/>
      <c r="AC165" s="138"/>
      <c r="AD165" s="138"/>
      <c r="AE165" s="138"/>
      <c r="AF165" s="138"/>
      <c r="AG165" s="138"/>
      <c r="AH165" s="138"/>
      <c r="AI165" s="138"/>
      <c r="AJ165" s="138"/>
      <c r="AK165" s="138"/>
      <c r="AL165" s="144"/>
    </row>
    <row r="166" spans="1:38" s="25" customFormat="1" ht="15" customHeight="1" x14ac:dyDescent="0.25">
      <c r="A166" s="120"/>
      <c r="B166" s="118"/>
      <c r="C166" s="118"/>
      <c r="D166" s="118"/>
      <c r="E166" s="118"/>
      <c r="F166" s="118"/>
      <c r="G166" s="118"/>
      <c r="H166" s="118"/>
      <c r="I166" s="118"/>
      <c r="J166" s="118"/>
      <c r="K166" s="121"/>
      <c r="L166" s="122"/>
      <c r="M166" s="122"/>
      <c r="N166" s="122"/>
      <c r="O166" s="122"/>
      <c r="P166" s="122"/>
      <c r="Q166" s="116"/>
      <c r="R166" s="116"/>
      <c r="S166" s="116"/>
      <c r="T166" s="116"/>
      <c r="U166" s="116"/>
      <c r="V166" s="116"/>
      <c r="W166" s="116"/>
      <c r="X166" s="117"/>
      <c r="Y166" s="118"/>
      <c r="Z166" s="118"/>
      <c r="AA166" s="118"/>
      <c r="AB166" s="118"/>
      <c r="AC166" s="118"/>
      <c r="AD166" s="118"/>
      <c r="AE166" s="118"/>
      <c r="AF166" s="118"/>
      <c r="AG166" s="118"/>
      <c r="AH166" s="118"/>
      <c r="AI166" s="118"/>
      <c r="AJ166" s="118"/>
      <c r="AK166" s="118"/>
      <c r="AL166" s="119"/>
    </row>
    <row r="167" spans="1:38" s="25" customFormat="1" ht="15" customHeight="1" x14ac:dyDescent="0.25">
      <c r="A167" s="120"/>
      <c r="B167" s="118"/>
      <c r="C167" s="118"/>
      <c r="D167" s="118"/>
      <c r="E167" s="118"/>
      <c r="F167" s="118"/>
      <c r="G167" s="118"/>
      <c r="H167" s="118"/>
      <c r="I167" s="118"/>
      <c r="J167" s="118"/>
      <c r="K167" s="121"/>
      <c r="L167" s="122"/>
      <c r="M167" s="122"/>
      <c r="N167" s="122"/>
      <c r="O167" s="122"/>
      <c r="P167" s="122"/>
      <c r="Q167" s="116"/>
      <c r="R167" s="116"/>
      <c r="S167" s="116"/>
      <c r="T167" s="116"/>
      <c r="U167" s="116"/>
      <c r="V167" s="116"/>
      <c r="W167" s="116"/>
      <c r="X167" s="117"/>
      <c r="Y167" s="118"/>
      <c r="Z167" s="118"/>
      <c r="AA167" s="118"/>
      <c r="AB167" s="118"/>
      <c r="AC167" s="118"/>
      <c r="AD167" s="118"/>
      <c r="AE167" s="118"/>
      <c r="AF167" s="118"/>
      <c r="AG167" s="118"/>
      <c r="AH167" s="118"/>
      <c r="AI167" s="118"/>
      <c r="AJ167" s="118"/>
      <c r="AK167" s="118"/>
      <c r="AL167" s="119"/>
    </row>
    <row r="168" spans="1:38" s="25" customFormat="1" ht="15" customHeight="1" x14ac:dyDescent="0.25">
      <c r="A168" s="120"/>
      <c r="B168" s="118"/>
      <c r="C168" s="118"/>
      <c r="D168" s="118"/>
      <c r="E168" s="118"/>
      <c r="F168" s="118"/>
      <c r="G168" s="118"/>
      <c r="H168" s="118"/>
      <c r="I168" s="118"/>
      <c r="J168" s="118"/>
      <c r="K168" s="121"/>
      <c r="L168" s="122"/>
      <c r="M168" s="122"/>
      <c r="N168" s="122"/>
      <c r="O168" s="122"/>
      <c r="P168" s="122"/>
      <c r="Q168" s="116"/>
      <c r="R168" s="116"/>
      <c r="S168" s="116"/>
      <c r="T168" s="116"/>
      <c r="U168" s="116"/>
      <c r="V168" s="116"/>
      <c r="W168" s="116"/>
      <c r="X168" s="117"/>
      <c r="Y168" s="118"/>
      <c r="Z168" s="118"/>
      <c r="AA168" s="118"/>
      <c r="AB168" s="118"/>
      <c r="AC168" s="118"/>
      <c r="AD168" s="118"/>
      <c r="AE168" s="118"/>
      <c r="AF168" s="118"/>
      <c r="AG168" s="118"/>
      <c r="AH168" s="118"/>
      <c r="AI168" s="118"/>
      <c r="AJ168" s="118"/>
      <c r="AK168" s="118"/>
      <c r="AL168" s="119"/>
    </row>
    <row r="169" spans="1:38" s="25" customFormat="1" ht="15" customHeight="1" x14ac:dyDescent="0.25">
      <c r="A169" s="120"/>
      <c r="B169" s="118"/>
      <c r="C169" s="118"/>
      <c r="D169" s="118"/>
      <c r="E169" s="118"/>
      <c r="F169" s="118"/>
      <c r="G169" s="118"/>
      <c r="H169" s="118"/>
      <c r="I169" s="118"/>
      <c r="J169" s="118"/>
      <c r="K169" s="121"/>
      <c r="L169" s="122"/>
      <c r="M169" s="122"/>
      <c r="N169" s="122"/>
      <c r="O169" s="122"/>
      <c r="P169" s="122"/>
      <c r="Q169" s="116"/>
      <c r="R169" s="116"/>
      <c r="S169" s="116"/>
      <c r="T169" s="116"/>
      <c r="U169" s="116"/>
      <c r="V169" s="116"/>
      <c r="W169" s="116"/>
      <c r="X169" s="117"/>
      <c r="Y169" s="118"/>
      <c r="Z169" s="118"/>
      <c r="AA169" s="118"/>
      <c r="AB169" s="118"/>
      <c r="AC169" s="118"/>
      <c r="AD169" s="118"/>
      <c r="AE169" s="118"/>
      <c r="AF169" s="118"/>
      <c r="AG169" s="118"/>
      <c r="AH169" s="118"/>
      <c r="AI169" s="118"/>
      <c r="AJ169" s="118"/>
      <c r="AK169" s="118"/>
      <c r="AL169" s="119"/>
    </row>
    <row r="170" spans="1:38" s="25" customFormat="1" ht="15" customHeight="1" x14ac:dyDescent="0.25">
      <c r="A170" s="120"/>
      <c r="B170" s="118"/>
      <c r="C170" s="118"/>
      <c r="D170" s="118"/>
      <c r="E170" s="118"/>
      <c r="F170" s="118"/>
      <c r="G170" s="118"/>
      <c r="H170" s="118"/>
      <c r="I170" s="118"/>
      <c r="J170" s="118"/>
      <c r="K170" s="121"/>
      <c r="L170" s="122"/>
      <c r="M170" s="122"/>
      <c r="N170" s="122"/>
      <c r="O170" s="122"/>
      <c r="P170" s="122"/>
      <c r="Q170" s="116"/>
      <c r="R170" s="116"/>
      <c r="S170" s="116"/>
      <c r="T170" s="116"/>
      <c r="U170" s="116"/>
      <c r="V170" s="116"/>
      <c r="W170" s="116"/>
      <c r="X170" s="117"/>
      <c r="Y170" s="118"/>
      <c r="Z170" s="118"/>
      <c r="AA170" s="118"/>
      <c r="AB170" s="118"/>
      <c r="AC170" s="118"/>
      <c r="AD170" s="118"/>
      <c r="AE170" s="118"/>
      <c r="AF170" s="118"/>
      <c r="AG170" s="118"/>
      <c r="AH170" s="118"/>
      <c r="AI170" s="118"/>
      <c r="AJ170" s="118"/>
      <c r="AK170" s="118"/>
      <c r="AL170" s="119"/>
    </row>
    <row r="171" spans="1:38" s="26" customFormat="1" ht="15" customHeight="1" x14ac:dyDescent="0.25">
      <c r="A171" s="378" t="s">
        <v>321</v>
      </c>
      <c r="B171" s="379"/>
      <c r="C171" s="379"/>
      <c r="D171" s="379"/>
      <c r="E171" s="379"/>
      <c r="F171" s="379"/>
      <c r="G171" s="379"/>
      <c r="H171" s="379"/>
      <c r="I171" s="379"/>
      <c r="J171" s="379"/>
      <c r="K171" s="379"/>
      <c r="L171" s="379"/>
      <c r="M171" s="379"/>
      <c r="N171" s="379"/>
      <c r="O171" s="380"/>
      <c r="P171" s="381"/>
      <c r="Q171" s="381"/>
      <c r="R171" s="381"/>
      <c r="S171" s="381"/>
      <c r="T171" s="381"/>
      <c r="U171" s="381"/>
      <c r="V171" s="381"/>
      <c r="W171" s="382"/>
      <c r="X171" s="85" t="s">
        <v>336</v>
      </c>
      <c r="Y171" s="85"/>
      <c r="Z171" s="85"/>
      <c r="AA171" s="85"/>
      <c r="AB171" s="85"/>
      <c r="AC171" s="85"/>
      <c r="AD171" s="85"/>
      <c r="AE171" s="85"/>
      <c r="AF171" s="85"/>
      <c r="AG171" s="85"/>
      <c r="AH171" s="85"/>
      <c r="AI171" s="85"/>
      <c r="AJ171" s="85"/>
      <c r="AK171" s="256"/>
      <c r="AL171" s="58"/>
    </row>
    <row r="172" spans="1:38" s="25" customFormat="1" ht="15" customHeight="1" x14ac:dyDescent="0.25">
      <c r="A172" s="92" t="s">
        <v>243</v>
      </c>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4"/>
    </row>
    <row r="173" spans="1:38" s="26" customFormat="1" ht="45" customHeight="1" x14ac:dyDescent="0.25">
      <c r="A173" s="376" t="s">
        <v>244</v>
      </c>
      <c r="B173" s="377"/>
      <c r="C173" s="377"/>
      <c r="D173" s="377"/>
      <c r="E173" s="377"/>
      <c r="F173" s="377"/>
      <c r="G173" s="377"/>
      <c r="H173" s="377"/>
      <c r="I173" s="377"/>
      <c r="J173" s="377"/>
      <c r="K173" s="377"/>
      <c r="L173" s="377"/>
      <c r="M173" s="377"/>
      <c r="N173" s="377"/>
      <c r="O173" s="377"/>
      <c r="P173" s="377"/>
      <c r="Q173" s="377"/>
      <c r="R173" s="377"/>
      <c r="S173" s="377"/>
      <c r="T173" s="377"/>
      <c r="U173" s="377"/>
      <c r="V173" s="377"/>
      <c r="W173" s="377"/>
      <c r="X173" s="377"/>
      <c r="Y173" s="377"/>
      <c r="Z173" s="377"/>
      <c r="AA173" s="377"/>
      <c r="AB173" s="377"/>
      <c r="AC173" s="377"/>
      <c r="AD173" s="377"/>
      <c r="AE173" s="377"/>
      <c r="AF173" s="377"/>
      <c r="AG173" s="377"/>
      <c r="AH173" s="377"/>
      <c r="AI173" s="377"/>
      <c r="AJ173" s="377"/>
      <c r="AK173" s="377"/>
      <c r="AL173" s="49"/>
    </row>
    <row r="174" spans="1:38" s="25" customFormat="1" ht="15" customHeight="1" x14ac:dyDescent="0.25">
      <c r="A174" s="129" t="s">
        <v>4</v>
      </c>
      <c r="B174" s="130"/>
      <c r="C174" s="130"/>
      <c r="D174" s="131"/>
      <c r="E174" s="108" t="s">
        <v>246</v>
      </c>
      <c r="F174" s="109"/>
      <c r="G174" s="109"/>
      <c r="H174" s="109"/>
      <c r="I174" s="109"/>
      <c r="J174" s="113" t="s">
        <v>245</v>
      </c>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5"/>
      <c r="AH174" s="110" t="s">
        <v>161</v>
      </c>
      <c r="AI174" s="111"/>
      <c r="AJ174" s="111"/>
      <c r="AK174" s="112"/>
      <c r="AL174" s="48"/>
    </row>
    <row r="175" spans="1:38" s="25" customFormat="1" ht="15" customHeight="1" x14ac:dyDescent="0.25">
      <c r="A175" s="92" t="s">
        <v>307</v>
      </c>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4"/>
    </row>
    <row r="176" spans="1:38" ht="15" customHeight="1" x14ac:dyDescent="0.2">
      <c r="A176" s="82" t="s">
        <v>248</v>
      </c>
      <c r="B176" s="83"/>
      <c r="C176" s="83"/>
      <c r="D176" s="83"/>
      <c r="E176" s="83"/>
      <c r="F176" s="83"/>
      <c r="G176" s="83"/>
      <c r="H176" s="83"/>
      <c r="I176" s="83"/>
      <c r="J176" s="95"/>
      <c r="K176" s="96"/>
      <c r="L176" s="97"/>
      <c r="M176" s="57" t="s">
        <v>247</v>
      </c>
      <c r="N176" s="95"/>
      <c r="O176" s="96"/>
      <c r="P176" s="97"/>
      <c r="Q176" s="84" t="s">
        <v>282</v>
      </c>
      <c r="R176" s="85"/>
      <c r="S176" s="85"/>
      <c r="T176" s="85"/>
      <c r="U176" s="85"/>
      <c r="V176" s="95"/>
      <c r="W176" s="96"/>
      <c r="X176" s="97"/>
      <c r="Y176" s="88" t="s">
        <v>255</v>
      </c>
      <c r="Z176" s="89"/>
      <c r="AA176" s="89"/>
      <c r="AB176" s="89"/>
      <c r="AC176" s="89"/>
      <c r="AD176" s="89"/>
      <c r="AE176" s="89"/>
      <c r="AF176" s="89"/>
      <c r="AG176" s="89"/>
      <c r="AH176" s="89"/>
      <c r="AI176" s="89"/>
      <c r="AJ176" s="105">
        <f>IF(AJ177=0,0,AJ177/J176)</f>
        <v>0</v>
      </c>
      <c r="AK176" s="106"/>
      <c r="AL176" s="107"/>
    </row>
    <row r="177" spans="1:38" ht="15" customHeight="1" x14ac:dyDescent="0.2">
      <c r="A177" s="82" t="s">
        <v>337</v>
      </c>
      <c r="B177" s="83"/>
      <c r="C177" s="83"/>
      <c r="D177" s="83"/>
      <c r="E177" s="83"/>
      <c r="F177" s="83"/>
      <c r="G177" s="83"/>
      <c r="H177" s="98" t="s">
        <v>249</v>
      </c>
      <c r="I177" s="99"/>
      <c r="J177" s="95"/>
      <c r="K177" s="96"/>
      <c r="L177" s="90" t="s">
        <v>252</v>
      </c>
      <c r="M177" s="91"/>
      <c r="N177" s="95"/>
      <c r="O177" s="96"/>
      <c r="P177" s="84" t="s">
        <v>250</v>
      </c>
      <c r="Q177" s="85"/>
      <c r="R177" s="95"/>
      <c r="S177" s="96"/>
      <c r="T177" s="86" t="s">
        <v>233</v>
      </c>
      <c r="U177" s="87"/>
      <c r="V177" s="95"/>
      <c r="W177" s="96"/>
      <c r="X177" s="88" t="s">
        <v>251</v>
      </c>
      <c r="Y177" s="89"/>
      <c r="Z177" s="89"/>
      <c r="AA177" s="95"/>
      <c r="AB177" s="97"/>
      <c r="AC177" s="84" t="s">
        <v>253</v>
      </c>
      <c r="AD177" s="85"/>
      <c r="AE177" s="256"/>
      <c r="AF177" s="100">
        <f>J177+N177+R177+V177+AA177</f>
        <v>0</v>
      </c>
      <c r="AG177" s="101"/>
      <c r="AH177" s="84" t="s">
        <v>254</v>
      </c>
      <c r="AI177" s="85"/>
      <c r="AJ177" s="102">
        <f>AF177*12</f>
        <v>0</v>
      </c>
      <c r="AK177" s="103"/>
      <c r="AL177" s="104"/>
    </row>
    <row r="178" spans="1:38" s="25" customFormat="1" ht="15" customHeight="1" x14ac:dyDescent="0.25">
      <c r="A178" s="92" t="s">
        <v>259</v>
      </c>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4"/>
    </row>
    <row r="179" spans="1:38" s="25" customFormat="1" ht="15" customHeight="1" x14ac:dyDescent="0.25">
      <c r="A179" s="129" t="s">
        <v>4</v>
      </c>
      <c r="B179" s="130"/>
      <c r="C179" s="130"/>
      <c r="D179" s="131"/>
      <c r="E179" s="108" t="s">
        <v>260</v>
      </c>
      <c r="F179" s="109"/>
      <c r="G179" s="109"/>
      <c r="H179" s="109"/>
      <c r="I179" s="109"/>
      <c r="J179" s="113" t="s">
        <v>338</v>
      </c>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5"/>
      <c r="AH179" s="110" t="s">
        <v>161</v>
      </c>
      <c r="AI179" s="111"/>
      <c r="AJ179" s="111"/>
      <c r="AK179" s="112"/>
      <c r="AL179" s="20"/>
    </row>
    <row r="180" spans="1:38" s="25" customFormat="1" ht="15" customHeight="1" x14ac:dyDescent="0.25">
      <c r="A180" s="92" t="s">
        <v>283</v>
      </c>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4"/>
    </row>
    <row r="181" spans="1:38" s="22" customFormat="1" ht="15" customHeight="1" x14ac:dyDescent="0.25">
      <c r="A181" s="343" t="s">
        <v>317</v>
      </c>
      <c r="B181" s="344"/>
      <c r="C181" s="344"/>
      <c r="D181" s="344"/>
      <c r="E181" s="344"/>
      <c r="F181" s="344"/>
      <c r="G181" s="344"/>
      <c r="H181" s="344"/>
      <c r="I181" s="344"/>
      <c r="J181" s="344"/>
      <c r="K181" s="344"/>
      <c r="L181" s="344"/>
      <c r="M181" s="344"/>
      <c r="N181" s="344"/>
      <c r="O181" s="344"/>
      <c r="P181" s="344"/>
      <c r="Q181" s="344"/>
      <c r="R181" s="344"/>
      <c r="S181" s="344"/>
      <c r="T181" s="344"/>
      <c r="U181" s="344"/>
      <c r="V181" s="344"/>
      <c r="W181" s="344"/>
      <c r="X181" s="344"/>
      <c r="Y181" s="344"/>
      <c r="Z181" s="344"/>
      <c r="AA181" s="344"/>
      <c r="AB181" s="344"/>
      <c r="AC181" s="344"/>
      <c r="AD181" s="344"/>
      <c r="AE181" s="344"/>
      <c r="AF181" s="344"/>
      <c r="AG181" s="344"/>
      <c r="AH181" s="344"/>
      <c r="AI181" s="344"/>
      <c r="AJ181" s="344"/>
      <c r="AK181" s="344"/>
      <c r="AL181" s="345"/>
    </row>
    <row r="182" spans="1:38" s="25" customFormat="1" ht="36.75" customHeight="1" x14ac:dyDescent="0.25">
      <c r="A182" s="126"/>
      <c r="B182" s="127"/>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7"/>
      <c r="AL182" s="128"/>
    </row>
    <row r="183" spans="1:38" ht="18" customHeight="1" x14ac:dyDescent="0.2">
      <c r="A183" s="263" t="str">
        <f>"Homeownership "&amp;AF5&amp;" Application Content Requirements §7217(e)"</f>
        <v>Homeownership  Application Content Requirements §7217(e)</v>
      </c>
      <c r="B183" s="264"/>
      <c r="C183" s="264"/>
      <c r="D183" s="264"/>
      <c r="E183" s="264"/>
      <c r="F183" s="264"/>
      <c r="G183" s="264"/>
      <c r="H183" s="264"/>
      <c r="I183" s="264"/>
      <c r="J183" s="264"/>
      <c r="K183" s="264"/>
      <c r="L183" s="264"/>
      <c r="M183" s="264"/>
      <c r="N183" s="264"/>
      <c r="O183" s="264"/>
      <c r="P183" s="264"/>
      <c r="Q183" s="264"/>
      <c r="R183" s="264"/>
      <c r="S183" s="264"/>
      <c r="T183" s="264"/>
      <c r="U183" s="264"/>
      <c r="V183" s="264"/>
      <c r="W183" s="264"/>
      <c r="X183" s="264"/>
      <c r="Y183" s="264"/>
      <c r="Z183" s="264"/>
      <c r="AA183" s="264"/>
      <c r="AB183" s="264"/>
      <c r="AC183" s="264"/>
      <c r="AD183" s="264"/>
      <c r="AE183" s="264"/>
      <c r="AF183" s="264"/>
      <c r="AG183" s="264"/>
      <c r="AH183" s="264"/>
      <c r="AI183" s="264"/>
      <c r="AJ183" s="264"/>
      <c r="AK183" s="264"/>
      <c r="AL183" s="265"/>
    </row>
    <row r="184" spans="1:38" s="21" customFormat="1" ht="15" customHeight="1" x14ac:dyDescent="0.2">
      <c r="A184" s="404" t="s">
        <v>289</v>
      </c>
      <c r="B184" s="405"/>
      <c r="C184" s="405"/>
      <c r="D184" s="405"/>
      <c r="E184" s="412"/>
      <c r="F184" s="56"/>
      <c r="G184" s="392" t="s">
        <v>295</v>
      </c>
      <c r="H184" s="393"/>
      <c r="I184" s="393"/>
      <c r="J184" s="56"/>
      <c r="K184" s="392" t="s">
        <v>290</v>
      </c>
      <c r="L184" s="393"/>
      <c r="M184" s="393"/>
      <c r="N184" s="393"/>
      <c r="O184" s="393"/>
      <c r="P184" s="394"/>
      <c r="Q184" s="406">
        <f>IF(AF5="Owner Occupied Rehabilitation",75000,150000)</f>
        <v>150000</v>
      </c>
      <c r="R184" s="409"/>
      <c r="S184" s="409"/>
      <c r="T184" s="392" t="s">
        <v>292</v>
      </c>
      <c r="U184" s="393"/>
      <c r="V184" s="394"/>
      <c r="W184" s="406">
        <f>IF(AM5="Owner Occupied Rehabilitation",MIN(2000000,J184*Q184),MIN(3000000,J184*Q184))</f>
        <v>0</v>
      </c>
      <c r="X184" s="409"/>
      <c r="Y184" s="409"/>
      <c r="Z184" s="392" t="s">
        <v>291</v>
      </c>
      <c r="AA184" s="393"/>
      <c r="AB184" s="393"/>
      <c r="AC184" s="394"/>
      <c r="AD184" s="406">
        <f>F155</f>
        <v>0</v>
      </c>
      <c r="AE184" s="409"/>
      <c r="AF184" s="409"/>
      <c r="AG184" s="392" t="s">
        <v>293</v>
      </c>
      <c r="AH184" s="393"/>
      <c r="AI184" s="394"/>
      <c r="AJ184" s="536">
        <f>MIN(W184,AD184)</f>
        <v>0</v>
      </c>
      <c r="AK184" s="537"/>
      <c r="AL184" s="538"/>
    </row>
    <row r="185" spans="1:38" s="21" customFormat="1" ht="15" customHeight="1" thickBot="1" x14ac:dyDescent="0.25">
      <c r="A185" s="404" t="s">
        <v>294</v>
      </c>
      <c r="B185" s="405"/>
      <c r="C185" s="405"/>
      <c r="D185" s="405"/>
      <c r="E185" s="405"/>
      <c r="F185" s="405"/>
      <c r="G185" s="405"/>
      <c r="H185" s="405"/>
      <c r="I185" s="406" t="e">
        <f>AJ184/J184</f>
        <v>#DIV/0!</v>
      </c>
      <c r="J185" s="407"/>
      <c r="K185" s="408"/>
      <c r="L185" s="410" t="s">
        <v>296</v>
      </c>
      <c r="M185" s="411"/>
      <c r="N185" s="411"/>
      <c r="O185" s="411"/>
      <c r="P185" s="411"/>
      <c r="Q185" s="411"/>
      <c r="R185" s="407"/>
      <c r="S185" s="408"/>
      <c r="T185" s="406">
        <f>IF(F184=0,0,AJ155/F184)</f>
        <v>0</v>
      </c>
      <c r="U185" s="409"/>
      <c r="V185" s="409"/>
      <c r="W185" s="42"/>
      <c r="X185" s="40"/>
      <c r="Y185" s="41"/>
      <c r="Z185" s="41"/>
      <c r="AA185" s="41"/>
      <c r="AB185" s="41"/>
      <c r="AC185" s="41"/>
      <c r="AD185" s="41"/>
      <c r="AE185" s="41"/>
      <c r="AF185" s="41"/>
      <c r="AG185" s="41"/>
      <c r="AH185" s="41"/>
      <c r="AI185" s="41"/>
      <c r="AJ185" s="41"/>
      <c r="AK185" s="41"/>
      <c r="AL185" s="43"/>
    </row>
    <row r="186" spans="1:38" s="21" customFormat="1" ht="15" customHeight="1" x14ac:dyDescent="0.2">
      <c r="A186" s="423" t="s">
        <v>297</v>
      </c>
      <c r="B186" s="424"/>
      <c r="C186" s="424"/>
      <c r="D186" s="424"/>
      <c r="E186" s="424"/>
      <c r="F186" s="429" t="s">
        <v>298</v>
      </c>
      <c r="G186" s="430"/>
      <c r="H186" s="430"/>
      <c r="I186" s="431" t="s">
        <v>308</v>
      </c>
      <c r="J186" s="432"/>
      <c r="K186" s="432"/>
      <c r="L186" s="433"/>
      <c r="M186" s="398" t="str">
        <f>IF(AF5="Owner Occupied Rehabilitation","Proposed Rehab Amt.","Proposed Sales Price")</f>
        <v>Proposed Sales Price</v>
      </c>
      <c r="N186" s="399"/>
      <c r="O186" s="399"/>
      <c r="P186" s="399"/>
      <c r="Q186" s="400"/>
      <c r="R186" s="449" t="s">
        <v>302</v>
      </c>
      <c r="S186" s="449"/>
      <c r="T186" s="449"/>
      <c r="U186" s="449"/>
      <c r="V186" s="449"/>
      <c r="W186" s="450"/>
      <c r="X186" s="401" t="s">
        <v>301</v>
      </c>
      <c r="Y186" s="402"/>
      <c r="Z186" s="402"/>
      <c r="AA186" s="402"/>
      <c r="AB186" s="402"/>
      <c r="AC186" s="403"/>
      <c r="AD186" s="401" t="s">
        <v>300</v>
      </c>
      <c r="AE186" s="402"/>
      <c r="AF186" s="402"/>
      <c r="AG186" s="402"/>
      <c r="AH186" s="403"/>
      <c r="AI186" s="401" t="s">
        <v>303</v>
      </c>
      <c r="AJ186" s="402"/>
      <c r="AK186" s="402"/>
      <c r="AL186" s="448"/>
    </row>
    <row r="187" spans="1:38" s="21" customFormat="1" ht="15" customHeight="1" x14ac:dyDescent="0.2">
      <c r="A187" s="425"/>
      <c r="B187" s="426"/>
      <c r="C187" s="426"/>
      <c r="D187" s="426"/>
      <c r="E187" s="426"/>
      <c r="F187" s="429" t="s">
        <v>299</v>
      </c>
      <c r="G187" s="430"/>
      <c r="H187" s="430"/>
      <c r="I187" s="434"/>
      <c r="J187" s="435"/>
      <c r="K187" s="435"/>
      <c r="L187" s="436"/>
      <c r="M187" s="437"/>
      <c r="N187" s="419"/>
      <c r="O187" s="419"/>
      <c r="P187" s="419"/>
      <c r="Q187" s="438"/>
      <c r="R187" s="419"/>
      <c r="S187" s="419"/>
      <c r="T187" s="419"/>
      <c r="U187" s="419"/>
      <c r="V187" s="419"/>
      <c r="W187" s="420"/>
      <c r="X187" s="421"/>
      <c r="Y187" s="419"/>
      <c r="Z187" s="419"/>
      <c r="AA187" s="419"/>
      <c r="AB187" s="419"/>
      <c r="AC187" s="420"/>
      <c r="AD187" s="421"/>
      <c r="AE187" s="419"/>
      <c r="AF187" s="419"/>
      <c r="AG187" s="419"/>
      <c r="AH187" s="420"/>
      <c r="AI187" s="406">
        <f>SUM(R187:AH187)</f>
        <v>0</v>
      </c>
      <c r="AJ187" s="409"/>
      <c r="AK187" s="409"/>
      <c r="AL187" s="422"/>
    </row>
    <row r="188" spans="1:38" s="21" customFormat="1" ht="15" customHeight="1" x14ac:dyDescent="0.2">
      <c r="A188" s="425"/>
      <c r="B188" s="426"/>
      <c r="C188" s="426"/>
      <c r="D188" s="426"/>
      <c r="E188" s="426"/>
      <c r="F188" s="429" t="s">
        <v>304</v>
      </c>
      <c r="G188" s="430"/>
      <c r="H188" s="430"/>
      <c r="I188" s="434"/>
      <c r="J188" s="435"/>
      <c r="K188" s="435"/>
      <c r="L188" s="436"/>
      <c r="M188" s="437"/>
      <c r="N188" s="419"/>
      <c r="O188" s="419"/>
      <c r="P188" s="419"/>
      <c r="Q188" s="438"/>
      <c r="R188" s="419"/>
      <c r="S188" s="419"/>
      <c r="T188" s="419"/>
      <c r="U188" s="419"/>
      <c r="V188" s="419"/>
      <c r="W188" s="420"/>
      <c r="X188" s="421"/>
      <c r="Y188" s="419"/>
      <c r="Z188" s="419"/>
      <c r="AA188" s="419"/>
      <c r="AB188" s="419"/>
      <c r="AC188" s="420"/>
      <c r="AD188" s="421"/>
      <c r="AE188" s="419"/>
      <c r="AF188" s="419"/>
      <c r="AG188" s="419"/>
      <c r="AH188" s="420"/>
      <c r="AI188" s="406">
        <f t="shared" ref="AI188:AI190" si="14">SUM(R188:AH188)</f>
        <v>0</v>
      </c>
      <c r="AJ188" s="409"/>
      <c r="AK188" s="409"/>
      <c r="AL188" s="422"/>
    </row>
    <row r="189" spans="1:38" s="21" customFormat="1" ht="15" customHeight="1" x14ac:dyDescent="0.2">
      <c r="A189" s="425"/>
      <c r="B189" s="426"/>
      <c r="C189" s="426"/>
      <c r="D189" s="426"/>
      <c r="E189" s="426"/>
      <c r="F189" s="429" t="s">
        <v>305</v>
      </c>
      <c r="G189" s="430"/>
      <c r="H189" s="430"/>
      <c r="I189" s="434"/>
      <c r="J189" s="435"/>
      <c r="K189" s="435"/>
      <c r="L189" s="436"/>
      <c r="M189" s="437"/>
      <c r="N189" s="419"/>
      <c r="O189" s="419"/>
      <c r="P189" s="419"/>
      <c r="Q189" s="438"/>
      <c r="R189" s="419"/>
      <c r="S189" s="419"/>
      <c r="T189" s="419"/>
      <c r="U189" s="419"/>
      <c r="V189" s="419"/>
      <c r="W189" s="420"/>
      <c r="X189" s="421"/>
      <c r="Y189" s="419"/>
      <c r="Z189" s="419"/>
      <c r="AA189" s="419"/>
      <c r="AB189" s="419"/>
      <c r="AC189" s="420"/>
      <c r="AD189" s="421"/>
      <c r="AE189" s="419"/>
      <c r="AF189" s="419"/>
      <c r="AG189" s="419"/>
      <c r="AH189" s="420"/>
      <c r="AI189" s="406">
        <f t="shared" si="14"/>
        <v>0</v>
      </c>
      <c r="AJ189" s="409"/>
      <c r="AK189" s="409"/>
      <c r="AL189" s="422"/>
    </row>
    <row r="190" spans="1:38" s="21" customFormat="1" ht="15" customHeight="1" thickBot="1" x14ac:dyDescent="0.25">
      <c r="A190" s="427"/>
      <c r="B190" s="428"/>
      <c r="C190" s="428"/>
      <c r="D190" s="428"/>
      <c r="E190" s="428"/>
      <c r="F190" s="429" t="s">
        <v>306</v>
      </c>
      <c r="G190" s="430"/>
      <c r="H190" s="430"/>
      <c r="I190" s="434"/>
      <c r="J190" s="435"/>
      <c r="K190" s="435"/>
      <c r="L190" s="436"/>
      <c r="M190" s="416"/>
      <c r="N190" s="417"/>
      <c r="O190" s="417"/>
      <c r="P190" s="417"/>
      <c r="Q190" s="418"/>
      <c r="R190" s="419"/>
      <c r="S190" s="419"/>
      <c r="T190" s="419"/>
      <c r="U190" s="419"/>
      <c r="V190" s="419"/>
      <c r="W190" s="420"/>
      <c r="X190" s="421"/>
      <c r="Y190" s="419"/>
      <c r="Z190" s="419"/>
      <c r="AA190" s="419"/>
      <c r="AB190" s="419"/>
      <c r="AC190" s="420"/>
      <c r="AD190" s="421"/>
      <c r="AE190" s="419"/>
      <c r="AF190" s="419"/>
      <c r="AG190" s="419"/>
      <c r="AH190" s="420"/>
      <c r="AI190" s="406">
        <f t="shared" si="14"/>
        <v>0</v>
      </c>
      <c r="AJ190" s="409"/>
      <c r="AK190" s="409"/>
      <c r="AL190" s="422"/>
    </row>
    <row r="191" spans="1:38" s="25" customFormat="1" ht="15" customHeight="1" x14ac:dyDescent="0.25">
      <c r="A191" s="92" t="s">
        <v>309</v>
      </c>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4"/>
    </row>
    <row r="192" spans="1:38" s="25" customFormat="1" ht="15" customHeight="1" x14ac:dyDescent="0.25">
      <c r="A192" s="92" t="s">
        <v>311</v>
      </c>
      <c r="B192" s="93"/>
      <c r="C192" s="93"/>
      <c r="D192" s="93"/>
      <c r="E192" s="93"/>
      <c r="F192" s="93"/>
      <c r="G192" s="93"/>
      <c r="H192" s="93"/>
      <c r="I192" s="93"/>
      <c r="J192" s="351"/>
      <c r="K192" s="439">
        <f>IF(F184=0,0,J184/F184)</f>
        <v>0</v>
      </c>
      <c r="L192" s="440"/>
      <c r="M192" s="441" t="s">
        <v>310</v>
      </c>
      <c r="N192" s="442"/>
      <c r="O192" s="442"/>
      <c r="P192" s="442"/>
      <c r="Q192" s="442"/>
      <c r="R192" s="442"/>
      <c r="S192" s="442"/>
      <c r="T192" s="442"/>
      <c r="U192" s="442"/>
      <c r="V192" s="442"/>
      <c r="W192" s="442"/>
      <c r="X192" s="443"/>
      <c r="Y192" s="444">
        <f>IF(AJ155=0,0,AJ184/AJ155)</f>
        <v>0</v>
      </c>
      <c r="Z192" s="440"/>
      <c r="AA192" s="445" t="str">
        <f>IF(K192&lt;Y192,"Fails threshold, increase Assisted Units or lower costs","Passes this threshold requirement")</f>
        <v>Passes this threshold requirement</v>
      </c>
      <c r="AB192" s="446"/>
      <c r="AC192" s="446"/>
      <c r="AD192" s="446"/>
      <c r="AE192" s="446"/>
      <c r="AF192" s="446"/>
      <c r="AG192" s="446"/>
      <c r="AH192" s="446"/>
      <c r="AI192" s="446"/>
      <c r="AJ192" s="446"/>
      <c r="AK192" s="446"/>
      <c r="AL192" s="447"/>
    </row>
    <row r="193" spans="1:42" ht="18.75" customHeight="1" x14ac:dyDescent="0.2">
      <c r="A193" s="263" t="s">
        <v>153</v>
      </c>
      <c r="B193" s="264"/>
      <c r="C193" s="264"/>
      <c r="D193" s="264"/>
      <c r="E193" s="264"/>
      <c r="F193" s="264"/>
      <c r="G193" s="264"/>
      <c r="H193" s="264"/>
      <c r="I193" s="264"/>
      <c r="J193" s="264"/>
      <c r="K193" s="264"/>
      <c r="L193" s="264"/>
      <c r="M193" s="315"/>
      <c r="N193" s="315"/>
      <c r="O193" s="315"/>
      <c r="P193" s="315"/>
      <c r="Q193" s="315"/>
      <c r="R193" s="264"/>
      <c r="S193" s="264"/>
      <c r="T193" s="264"/>
      <c r="U193" s="264"/>
      <c r="V193" s="264"/>
      <c r="W193" s="264"/>
      <c r="X193" s="264"/>
      <c r="Y193" s="264"/>
      <c r="Z193" s="264"/>
      <c r="AA193" s="264"/>
      <c r="AB193" s="264"/>
      <c r="AC193" s="264"/>
      <c r="AD193" s="264"/>
      <c r="AE193" s="264"/>
      <c r="AF193" s="264"/>
      <c r="AG193" s="264"/>
      <c r="AH193" s="264"/>
      <c r="AI193" s="264"/>
      <c r="AJ193" s="264"/>
      <c r="AK193" s="264"/>
      <c r="AL193" s="265"/>
    </row>
    <row r="194" spans="1:42" s="22" customFormat="1" ht="15" customHeight="1" thickBot="1" x14ac:dyDescent="0.3">
      <c r="A194" s="316" t="s">
        <v>312</v>
      </c>
      <c r="B194" s="317"/>
      <c r="C194" s="317"/>
      <c r="D194" s="317"/>
      <c r="E194" s="317"/>
      <c r="F194" s="317"/>
      <c r="G194" s="317"/>
      <c r="H194" s="317"/>
      <c r="I194" s="317"/>
      <c r="J194" s="317"/>
      <c r="K194" s="317"/>
      <c r="L194" s="317"/>
      <c r="M194" s="317"/>
      <c r="N194" s="317"/>
      <c r="O194" s="317"/>
      <c r="P194" s="317"/>
      <c r="Q194" s="317"/>
      <c r="R194" s="317"/>
      <c r="S194" s="317"/>
      <c r="T194" s="317"/>
      <c r="U194" s="317"/>
      <c r="V194" s="317"/>
      <c r="W194" s="317"/>
      <c r="X194" s="317"/>
      <c r="Y194" s="317"/>
      <c r="Z194" s="317"/>
      <c r="AA194" s="317"/>
      <c r="AB194" s="317"/>
      <c r="AC194" s="317"/>
      <c r="AD194" s="317"/>
      <c r="AE194" s="317"/>
      <c r="AF194" s="317"/>
      <c r="AG194" s="317"/>
      <c r="AH194" s="317"/>
      <c r="AI194" s="317"/>
      <c r="AJ194" s="317"/>
      <c r="AK194" s="317"/>
      <c r="AL194" s="318"/>
    </row>
    <row r="195" spans="1:42" s="22" customFormat="1" ht="15" customHeight="1" x14ac:dyDescent="0.25">
      <c r="A195" s="319" t="s">
        <v>5</v>
      </c>
      <c r="B195" s="320"/>
      <c r="C195" s="320"/>
      <c r="D195" s="320"/>
      <c r="E195" s="320"/>
      <c r="F195" s="320"/>
      <c r="G195" s="320"/>
      <c r="H195" s="320"/>
      <c r="I195" s="320"/>
      <c r="J195" s="320"/>
      <c r="K195" s="320"/>
      <c r="L195" s="321"/>
      <c r="M195" s="319" t="s">
        <v>6</v>
      </c>
      <c r="N195" s="320"/>
      <c r="O195" s="320"/>
      <c r="P195" s="320"/>
      <c r="Q195" s="320"/>
      <c r="R195" s="320"/>
      <c r="S195" s="320"/>
      <c r="T195" s="320"/>
      <c r="U195" s="320"/>
      <c r="V195" s="320"/>
      <c r="W195" s="320"/>
      <c r="X195" s="320"/>
      <c r="Y195" s="321"/>
      <c r="Z195" s="319" t="s">
        <v>7</v>
      </c>
      <c r="AA195" s="320"/>
      <c r="AB195" s="320"/>
      <c r="AC195" s="320"/>
      <c r="AD195" s="320"/>
      <c r="AE195" s="320"/>
      <c r="AF195" s="320"/>
      <c r="AG195" s="320"/>
      <c r="AH195" s="320"/>
      <c r="AI195" s="320"/>
      <c r="AJ195" s="320"/>
      <c r="AK195" s="320"/>
      <c r="AL195" s="321"/>
    </row>
    <row r="196" spans="1:42" s="22" customFormat="1" ht="15" customHeight="1" x14ac:dyDescent="0.2">
      <c r="A196" s="331" t="s">
        <v>8</v>
      </c>
      <c r="B196" s="332"/>
      <c r="C196" s="332" t="s">
        <v>9</v>
      </c>
      <c r="D196" s="332"/>
      <c r="E196" s="332"/>
      <c r="F196" s="332"/>
      <c r="G196" s="332"/>
      <c r="H196" s="332"/>
      <c r="I196" s="332"/>
      <c r="J196" s="332"/>
      <c r="K196" s="332"/>
      <c r="L196" s="333"/>
      <c r="M196" s="331" t="s">
        <v>8</v>
      </c>
      <c r="N196" s="332"/>
      <c r="O196" s="332" t="s">
        <v>9</v>
      </c>
      <c r="P196" s="332"/>
      <c r="Q196" s="332"/>
      <c r="R196" s="332"/>
      <c r="S196" s="332"/>
      <c r="T196" s="332"/>
      <c r="U196" s="332"/>
      <c r="V196" s="332"/>
      <c r="W196" s="332"/>
      <c r="X196" s="332"/>
      <c r="Y196" s="333"/>
      <c r="Z196" s="331" t="s">
        <v>8</v>
      </c>
      <c r="AA196" s="332"/>
      <c r="AB196" s="332" t="s">
        <v>9</v>
      </c>
      <c r="AC196" s="332"/>
      <c r="AD196" s="332"/>
      <c r="AE196" s="332"/>
      <c r="AF196" s="332"/>
      <c r="AG196" s="332"/>
      <c r="AH196" s="332"/>
      <c r="AI196" s="332"/>
      <c r="AJ196" s="332"/>
      <c r="AK196" s="332"/>
      <c r="AL196" s="333"/>
      <c r="AM196" s="21"/>
      <c r="AN196" s="21"/>
      <c r="AO196" s="21"/>
      <c r="AP196" s="21"/>
    </row>
    <row r="197" spans="1:42" s="21" customFormat="1" ht="15" customHeight="1" x14ac:dyDescent="0.2">
      <c r="A197" s="327"/>
      <c r="B197" s="328"/>
      <c r="C197" s="313"/>
      <c r="D197" s="313"/>
      <c r="E197" s="313"/>
      <c r="F197" s="313"/>
      <c r="G197" s="313"/>
      <c r="H197" s="313"/>
      <c r="I197" s="313"/>
      <c r="J197" s="313"/>
      <c r="K197" s="313"/>
      <c r="L197" s="314"/>
      <c r="M197" s="327"/>
      <c r="N197" s="328"/>
      <c r="O197" s="313"/>
      <c r="P197" s="313"/>
      <c r="Q197" s="313"/>
      <c r="R197" s="313"/>
      <c r="S197" s="313"/>
      <c r="T197" s="313"/>
      <c r="U197" s="313"/>
      <c r="V197" s="313"/>
      <c r="W197" s="313"/>
      <c r="X197" s="313"/>
      <c r="Y197" s="314"/>
      <c r="Z197" s="327"/>
      <c r="AA197" s="328"/>
      <c r="AB197" s="313"/>
      <c r="AC197" s="313"/>
      <c r="AD197" s="313"/>
      <c r="AE197" s="313"/>
      <c r="AF197" s="313"/>
      <c r="AG197" s="313"/>
      <c r="AH197" s="313"/>
      <c r="AI197" s="313"/>
      <c r="AJ197" s="313"/>
      <c r="AK197" s="313"/>
      <c r="AL197" s="314"/>
      <c r="AM197" s="22"/>
      <c r="AN197" s="22"/>
      <c r="AO197" s="22"/>
      <c r="AP197" s="22"/>
    </row>
    <row r="198" spans="1:42" s="22" customFormat="1" ht="15" customHeight="1" x14ac:dyDescent="0.25">
      <c r="A198" s="327"/>
      <c r="B198" s="328"/>
      <c r="C198" s="313"/>
      <c r="D198" s="313"/>
      <c r="E198" s="313"/>
      <c r="F198" s="313"/>
      <c r="G198" s="313"/>
      <c r="H198" s="313"/>
      <c r="I198" s="313"/>
      <c r="J198" s="313"/>
      <c r="K198" s="313"/>
      <c r="L198" s="314"/>
      <c r="M198" s="327"/>
      <c r="N198" s="328"/>
      <c r="O198" s="313"/>
      <c r="P198" s="313"/>
      <c r="Q198" s="313"/>
      <c r="R198" s="313"/>
      <c r="S198" s="313"/>
      <c r="T198" s="313"/>
      <c r="U198" s="313"/>
      <c r="V198" s="313"/>
      <c r="W198" s="313"/>
      <c r="X198" s="313"/>
      <c r="Y198" s="314"/>
      <c r="Z198" s="327"/>
      <c r="AA198" s="328"/>
      <c r="AB198" s="313"/>
      <c r="AC198" s="313"/>
      <c r="AD198" s="313"/>
      <c r="AE198" s="313"/>
      <c r="AF198" s="313"/>
      <c r="AG198" s="313"/>
      <c r="AH198" s="313"/>
      <c r="AI198" s="313"/>
      <c r="AJ198" s="313"/>
      <c r="AK198" s="313"/>
      <c r="AL198" s="314"/>
    </row>
    <row r="199" spans="1:42" s="22" customFormat="1" ht="15" customHeight="1" thickBot="1" x14ac:dyDescent="0.25">
      <c r="A199" s="329"/>
      <c r="B199" s="330"/>
      <c r="C199" s="325"/>
      <c r="D199" s="325"/>
      <c r="E199" s="325"/>
      <c r="F199" s="325"/>
      <c r="G199" s="325"/>
      <c r="H199" s="325"/>
      <c r="I199" s="325"/>
      <c r="J199" s="325"/>
      <c r="K199" s="325"/>
      <c r="L199" s="326"/>
      <c r="M199" s="329"/>
      <c r="N199" s="330"/>
      <c r="O199" s="325"/>
      <c r="P199" s="325"/>
      <c r="Q199" s="325"/>
      <c r="R199" s="325"/>
      <c r="S199" s="325"/>
      <c r="T199" s="325"/>
      <c r="U199" s="325"/>
      <c r="V199" s="325"/>
      <c r="W199" s="325"/>
      <c r="X199" s="325"/>
      <c r="Y199" s="326"/>
      <c r="Z199" s="329"/>
      <c r="AA199" s="330"/>
      <c r="AB199" s="325"/>
      <c r="AC199" s="325"/>
      <c r="AD199" s="325"/>
      <c r="AE199" s="325"/>
      <c r="AF199" s="325"/>
      <c r="AG199" s="325"/>
      <c r="AH199" s="325"/>
      <c r="AI199" s="325"/>
      <c r="AJ199" s="325"/>
      <c r="AK199" s="325"/>
      <c r="AL199" s="326"/>
      <c r="AM199" s="23"/>
      <c r="AN199" s="23"/>
      <c r="AO199" s="23"/>
      <c r="AP199" s="23"/>
    </row>
  </sheetData>
  <sheetProtection algorithmName="SHA-512" hashValue="/kHbds6y6WQgdV1oNncSk2ogfQck96a8AxrAFrMFJ9bKAHs/K9j55D71Sd31zwwW8nCyHuesrxrmGnAp50+vow==" saltValue="E+MTS99lJIaZW3EFmTxtHw==" spinCount="100000" sheet="1" objects="1" scenarios="1" formatRows="0"/>
  <mergeCells count="671">
    <mergeCell ref="E40:I40"/>
    <mergeCell ref="J40:K40"/>
    <mergeCell ref="A158:D158"/>
    <mergeCell ref="E158:I158"/>
    <mergeCell ref="J158:AG158"/>
    <mergeCell ref="AH158:AK158"/>
    <mergeCell ref="A11:AL11"/>
    <mergeCell ref="A12:AL12"/>
    <mergeCell ref="A15:AL15"/>
    <mergeCell ref="A16:AL16"/>
    <mergeCell ref="A7:AL7"/>
    <mergeCell ref="A8:AL8"/>
    <mergeCell ref="A9:AL9"/>
    <mergeCell ref="A10:AL10"/>
    <mergeCell ref="A99:J99"/>
    <mergeCell ref="L99:X99"/>
    <mergeCell ref="A54:AL54"/>
    <mergeCell ref="A55:AL55"/>
    <mergeCell ref="A56:AL56"/>
    <mergeCell ref="A57:D57"/>
    <mergeCell ref="E57:K57"/>
    <mergeCell ref="L57:AK57"/>
    <mergeCell ref="A58:AK58"/>
    <mergeCell ref="A59:AL59"/>
    <mergeCell ref="N22:T22"/>
    <mergeCell ref="U22:W22"/>
    <mergeCell ref="X22:AD22"/>
    <mergeCell ref="AE22:AG22"/>
    <mergeCell ref="AH22:AL22"/>
    <mergeCell ref="A18:C18"/>
    <mergeCell ref="A191:AL191"/>
    <mergeCell ref="K192:L192"/>
    <mergeCell ref="M192:X192"/>
    <mergeCell ref="Y192:Z192"/>
    <mergeCell ref="AA192:AL192"/>
    <mergeCell ref="AD188:AH188"/>
    <mergeCell ref="AI188:AL188"/>
    <mergeCell ref="M189:Q189"/>
    <mergeCell ref="R189:W189"/>
    <mergeCell ref="X189:AC189"/>
    <mergeCell ref="AD189:AH189"/>
    <mergeCell ref="AI189:AL189"/>
    <mergeCell ref="M187:Q187"/>
    <mergeCell ref="AD187:AH187"/>
    <mergeCell ref="AI186:AL186"/>
    <mergeCell ref="X186:AC186"/>
    <mergeCell ref="X187:AC187"/>
    <mergeCell ref="R186:W186"/>
    <mergeCell ref="R187:W187"/>
    <mergeCell ref="AI187:AL187"/>
    <mergeCell ref="A13:AL13"/>
    <mergeCell ref="A14:AL14"/>
    <mergeCell ref="Y99:AG99"/>
    <mergeCell ref="A101:AL101"/>
    <mergeCell ref="A100:AK100"/>
    <mergeCell ref="M190:Q190"/>
    <mergeCell ref="R190:W190"/>
    <mergeCell ref="X190:AC190"/>
    <mergeCell ref="AD190:AH190"/>
    <mergeCell ref="AI190:AL190"/>
    <mergeCell ref="A186:E190"/>
    <mergeCell ref="F187:H187"/>
    <mergeCell ref="F186:H186"/>
    <mergeCell ref="F190:H190"/>
    <mergeCell ref="F189:H189"/>
    <mergeCell ref="F188:H188"/>
    <mergeCell ref="I186:L186"/>
    <mergeCell ref="I187:L187"/>
    <mergeCell ref="I188:L188"/>
    <mergeCell ref="I189:L189"/>
    <mergeCell ref="I190:L190"/>
    <mergeCell ref="M188:Q188"/>
    <mergeCell ref="R188:W188"/>
    <mergeCell ref="X188:AC188"/>
    <mergeCell ref="M186:Q186"/>
    <mergeCell ref="AD186:AH186"/>
    <mergeCell ref="AJ184:AL184"/>
    <mergeCell ref="A185:H185"/>
    <mergeCell ref="I185:K185"/>
    <mergeCell ref="Q184:S184"/>
    <mergeCell ref="T185:V185"/>
    <mergeCell ref="L185:S185"/>
    <mergeCell ref="A180:AL180"/>
    <mergeCell ref="A181:AL181"/>
    <mergeCell ref="A182:AL182"/>
    <mergeCell ref="A184:E184"/>
    <mergeCell ref="W184:Y184"/>
    <mergeCell ref="Z184:AC184"/>
    <mergeCell ref="AD184:AF184"/>
    <mergeCell ref="G184:I184"/>
    <mergeCell ref="T184:V184"/>
    <mergeCell ref="A157:AL157"/>
    <mergeCell ref="A183:AL183"/>
    <mergeCell ref="K184:P184"/>
    <mergeCell ref="A62:D62"/>
    <mergeCell ref="E62:K62"/>
    <mergeCell ref="A60:AK60"/>
    <mergeCell ref="A61:AL61"/>
    <mergeCell ref="AH62:AK62"/>
    <mergeCell ref="L62:AG62"/>
    <mergeCell ref="A153:E153"/>
    <mergeCell ref="F153:J153"/>
    <mergeCell ref="K153:O153"/>
    <mergeCell ref="P153:T153"/>
    <mergeCell ref="U153:Y153"/>
    <mergeCell ref="Z153:AD153"/>
    <mergeCell ref="AE153:AI153"/>
    <mergeCell ref="AJ153:AL153"/>
    <mergeCell ref="L81:AG81"/>
    <mergeCell ref="AH81:AK81"/>
    <mergeCell ref="L93:AG93"/>
    <mergeCell ref="AH93:AK93"/>
    <mergeCell ref="A151:E151"/>
    <mergeCell ref="F151:J151"/>
    <mergeCell ref="AG184:AI184"/>
    <mergeCell ref="A156:AL156"/>
    <mergeCell ref="A154:E154"/>
    <mergeCell ref="F154:J154"/>
    <mergeCell ref="K154:O154"/>
    <mergeCell ref="P154:T154"/>
    <mergeCell ref="U154:Y154"/>
    <mergeCell ref="Z154:AD154"/>
    <mergeCell ref="AE154:AI154"/>
    <mergeCell ref="AJ154:AL154"/>
    <mergeCell ref="F155:J155"/>
    <mergeCell ref="K155:O155"/>
    <mergeCell ref="P155:T155"/>
    <mergeCell ref="U155:Y155"/>
    <mergeCell ref="Z155:AD155"/>
    <mergeCell ref="AE155:AI155"/>
    <mergeCell ref="AJ155:AL155"/>
    <mergeCell ref="A155:E155"/>
    <mergeCell ref="AJ146:AL146"/>
    <mergeCell ref="A147:E147"/>
    <mergeCell ref="F147:J147"/>
    <mergeCell ref="K147:O147"/>
    <mergeCell ref="P147:T147"/>
    <mergeCell ref="U147:Y147"/>
    <mergeCell ref="A150:E150"/>
    <mergeCell ref="F150:J150"/>
    <mergeCell ref="K150:O150"/>
    <mergeCell ref="P150:T150"/>
    <mergeCell ref="A146:E146"/>
    <mergeCell ref="F146:J146"/>
    <mergeCell ref="K146:O146"/>
    <mergeCell ref="P146:T146"/>
    <mergeCell ref="U146:Y146"/>
    <mergeCell ref="Z146:AD146"/>
    <mergeCell ref="AE146:AI146"/>
    <mergeCell ref="U150:Y150"/>
    <mergeCell ref="Z150:AD150"/>
    <mergeCell ref="AE150:AI150"/>
    <mergeCell ref="AJ150:AL150"/>
    <mergeCell ref="A149:E149"/>
    <mergeCell ref="F149:J149"/>
    <mergeCell ref="P149:T149"/>
    <mergeCell ref="A178:AL178"/>
    <mergeCell ref="A179:D179"/>
    <mergeCell ref="E179:I179"/>
    <mergeCell ref="J179:AG179"/>
    <mergeCell ref="AH179:AK179"/>
    <mergeCell ref="A166:K166"/>
    <mergeCell ref="L166:P166"/>
    <mergeCell ref="A169:K169"/>
    <mergeCell ref="L169:P169"/>
    <mergeCell ref="Q169:W169"/>
    <mergeCell ref="X169:AL169"/>
    <mergeCell ref="A170:K170"/>
    <mergeCell ref="L170:P170"/>
    <mergeCell ref="Q170:W170"/>
    <mergeCell ref="X170:AL170"/>
    <mergeCell ref="A173:AK173"/>
    <mergeCell ref="A174:D174"/>
    <mergeCell ref="A172:AL172"/>
    <mergeCell ref="X171:AK171"/>
    <mergeCell ref="A171:N171"/>
    <mergeCell ref="O171:W171"/>
    <mergeCell ref="V177:W177"/>
    <mergeCell ref="AA177:AB177"/>
    <mergeCell ref="AC177:AE177"/>
    <mergeCell ref="AE18:AL18"/>
    <mergeCell ref="Y18:AD18"/>
    <mergeCell ref="D18:X18"/>
    <mergeCell ref="A21:C21"/>
    <mergeCell ref="D21:L21"/>
    <mergeCell ref="N21:S21"/>
    <mergeCell ref="T21:X21"/>
    <mergeCell ref="Y21:AE21"/>
    <mergeCell ref="AF21:AH21"/>
    <mergeCell ref="AI21:AL21"/>
    <mergeCell ref="A20:B20"/>
    <mergeCell ref="C20:U20"/>
    <mergeCell ref="W20:AB20"/>
    <mergeCell ref="AC20:AD20"/>
    <mergeCell ref="AH75:AL75"/>
    <mergeCell ref="A66:C66"/>
    <mergeCell ref="AE20:AG20"/>
    <mergeCell ref="AI20:AL20"/>
    <mergeCell ref="A41:AK41"/>
    <mergeCell ref="A43:AK43"/>
    <mergeCell ref="A23:B23"/>
    <mergeCell ref="C23:U23"/>
    <mergeCell ref="W23:AB23"/>
    <mergeCell ref="AC23:AD23"/>
    <mergeCell ref="E38:K38"/>
    <mergeCell ref="L37:AG37"/>
    <mergeCell ref="L38:AG38"/>
    <mergeCell ref="X47:AB48"/>
    <mergeCell ref="A47:W48"/>
    <mergeCell ref="J70:U70"/>
    <mergeCell ref="W70:AC70"/>
    <mergeCell ref="AI23:AL23"/>
    <mergeCell ref="A22:C22"/>
    <mergeCell ref="D22:L22"/>
    <mergeCell ref="AI53:AL53"/>
    <mergeCell ref="AF49:AH49"/>
    <mergeCell ref="E26:K26"/>
    <mergeCell ref="A35:AL35"/>
    <mergeCell ref="D66:O66"/>
    <mergeCell ref="P66:R66"/>
    <mergeCell ref="A70:B70"/>
    <mergeCell ref="C70:G70"/>
    <mergeCell ref="H70:I70"/>
    <mergeCell ref="A192:J192"/>
    <mergeCell ref="A3:AL3"/>
    <mergeCell ref="Z199:AA199"/>
    <mergeCell ref="Z197:AA197"/>
    <mergeCell ref="M197:N197"/>
    <mergeCell ref="D19:AL19"/>
    <mergeCell ref="L26:AB26"/>
    <mergeCell ref="AC26:AF26"/>
    <mergeCell ref="AH26:AK26"/>
    <mergeCell ref="A24:D24"/>
    <mergeCell ref="E24:K24"/>
    <mergeCell ref="L24:AG24"/>
    <mergeCell ref="AH24:AK24"/>
    <mergeCell ref="AE72:AL72"/>
    <mergeCell ref="A73:B73"/>
    <mergeCell ref="C73:U73"/>
    <mergeCell ref="A25:AL25"/>
    <mergeCell ref="A26:D26"/>
    <mergeCell ref="AE23:AG23"/>
    <mergeCell ref="A65:AL65"/>
    <mergeCell ref="AI52:AL52"/>
    <mergeCell ref="AC53:AE53"/>
    <mergeCell ref="AF53:AH53"/>
    <mergeCell ref="AC52:AE52"/>
    <mergeCell ref="A46:AL46"/>
    <mergeCell ref="AF52:AH52"/>
    <mergeCell ref="AF51:AH51"/>
    <mergeCell ref="AI51:AL51"/>
    <mergeCell ref="AC47:AH47"/>
    <mergeCell ref="AI47:AL47"/>
    <mergeCell ref="AC48:AE48"/>
    <mergeCell ref="AF48:AH48"/>
    <mergeCell ref="AI48:AL48"/>
    <mergeCell ref="AC49:AE49"/>
    <mergeCell ref="A49:W49"/>
    <mergeCell ref="A52:W52"/>
    <mergeCell ref="AE127:AL127"/>
    <mergeCell ref="A128:B128"/>
    <mergeCell ref="AI50:AL50"/>
    <mergeCell ref="AC51:AE51"/>
    <mergeCell ref="A53:W53"/>
    <mergeCell ref="A84:C84"/>
    <mergeCell ref="D84:Z84"/>
    <mergeCell ref="AA84:AD84"/>
    <mergeCell ref="AE84:AL84"/>
    <mergeCell ref="A76:B76"/>
    <mergeCell ref="C76:U76"/>
    <mergeCell ref="W73:AB73"/>
    <mergeCell ref="AC73:AD73"/>
    <mergeCell ref="AE73:AG73"/>
    <mergeCell ref="AI73:AL73"/>
    <mergeCell ref="A74:D74"/>
    <mergeCell ref="E74:M74"/>
    <mergeCell ref="O74:T74"/>
    <mergeCell ref="AI70:AL70"/>
    <mergeCell ref="A80:D80"/>
    <mergeCell ref="E80:K80"/>
    <mergeCell ref="A51:W51"/>
    <mergeCell ref="AD70:AE70"/>
    <mergeCell ref="AF70:AG70"/>
    <mergeCell ref="AB197:AL197"/>
    <mergeCell ref="Z195:AL195"/>
    <mergeCell ref="A196:B196"/>
    <mergeCell ref="C196:L196"/>
    <mergeCell ref="M196:N196"/>
    <mergeCell ref="O196:Y196"/>
    <mergeCell ref="Z196:AA196"/>
    <mergeCell ref="AB196:AL196"/>
    <mergeCell ref="A19:C19"/>
    <mergeCell ref="A42:AK42"/>
    <mergeCell ref="A197:B197"/>
    <mergeCell ref="C197:L197"/>
    <mergeCell ref="A97:AL97"/>
    <mergeCell ref="A124:D124"/>
    <mergeCell ref="E124:K124"/>
    <mergeCell ref="AH124:AK124"/>
    <mergeCell ref="L124:AG124"/>
    <mergeCell ref="A127:D127"/>
    <mergeCell ref="E127:P127"/>
    <mergeCell ref="Q127:R127"/>
    <mergeCell ref="S127:AA127"/>
    <mergeCell ref="A50:W50"/>
    <mergeCell ref="M195:Y195"/>
    <mergeCell ref="AB127:AD127"/>
    <mergeCell ref="AB199:AL199"/>
    <mergeCell ref="A198:B198"/>
    <mergeCell ref="C198:L198"/>
    <mergeCell ref="M198:N198"/>
    <mergeCell ref="O198:Y198"/>
    <mergeCell ref="Z198:AA198"/>
    <mergeCell ref="AB198:AL198"/>
    <mergeCell ref="A199:B199"/>
    <mergeCell ref="C199:L199"/>
    <mergeCell ref="M199:N199"/>
    <mergeCell ref="O199:Y199"/>
    <mergeCell ref="A195:L195"/>
    <mergeCell ref="A137:AL137"/>
    <mergeCell ref="A138:AL138"/>
    <mergeCell ref="A139:AL139"/>
    <mergeCell ref="A63:AL63"/>
    <mergeCell ref="A82:D82"/>
    <mergeCell ref="E82:K82"/>
    <mergeCell ref="A72:C72"/>
    <mergeCell ref="D72:Z72"/>
    <mergeCell ref="AA72:AD72"/>
    <mergeCell ref="E78:K78"/>
    <mergeCell ref="L78:AG78"/>
    <mergeCell ref="AH78:AK78"/>
    <mergeCell ref="W88:AB88"/>
    <mergeCell ref="AC88:AD88"/>
    <mergeCell ref="AE88:AG88"/>
    <mergeCell ref="AI88:AL88"/>
    <mergeCell ref="L89:AG89"/>
    <mergeCell ref="AH89:AK89"/>
    <mergeCell ref="A94:D94"/>
    <mergeCell ref="E94:K94"/>
    <mergeCell ref="A93:D93"/>
    <mergeCell ref="E93:K93"/>
    <mergeCell ref="A92:D92"/>
    <mergeCell ref="O197:Y197"/>
    <mergeCell ref="AC50:AE50"/>
    <mergeCell ref="A193:AL193"/>
    <mergeCell ref="A194:AL194"/>
    <mergeCell ref="A64:AL64"/>
    <mergeCell ref="A98:AL98"/>
    <mergeCell ref="E81:K81"/>
    <mergeCell ref="U74:Y74"/>
    <mergeCell ref="Z74:AF74"/>
    <mergeCell ref="AG74:AH74"/>
    <mergeCell ref="AI74:AL74"/>
    <mergeCell ref="A75:C75"/>
    <mergeCell ref="D75:L75"/>
    <mergeCell ref="N75:T75"/>
    <mergeCell ref="U75:W75"/>
    <mergeCell ref="X75:AE75"/>
    <mergeCell ref="AF75:AG75"/>
    <mergeCell ref="X50:AB50"/>
    <mergeCell ref="X51:AB51"/>
    <mergeCell ref="X52:AB52"/>
    <mergeCell ref="X53:AB53"/>
    <mergeCell ref="L92:AG92"/>
    <mergeCell ref="AH92:AK92"/>
    <mergeCell ref="A95:AL95"/>
    <mergeCell ref="E92:K92"/>
    <mergeCell ref="A90:D90"/>
    <mergeCell ref="E90:K90"/>
    <mergeCell ref="L90:AG90"/>
    <mergeCell ref="A123:AK123"/>
    <mergeCell ref="A85:B85"/>
    <mergeCell ref="C85:U85"/>
    <mergeCell ref="W85:AB85"/>
    <mergeCell ref="AC85:AD85"/>
    <mergeCell ref="AE85:AG85"/>
    <mergeCell ref="AI85:AL85"/>
    <mergeCell ref="A86:D86"/>
    <mergeCell ref="E86:M86"/>
    <mergeCell ref="O86:T86"/>
    <mergeCell ref="U86:Y86"/>
    <mergeCell ref="Z86:AF86"/>
    <mergeCell ref="AG86:AH86"/>
    <mergeCell ref="AI86:AL86"/>
    <mergeCell ref="E89:K89"/>
    <mergeCell ref="A87:C87"/>
    <mergeCell ref="D87:L87"/>
    <mergeCell ref="N87:T87"/>
    <mergeCell ref="U87:W87"/>
    <mergeCell ref="X87:AE87"/>
    <mergeCell ref="AF87:AG87"/>
    <mergeCell ref="AH87:AL87"/>
    <mergeCell ref="A88:B88"/>
    <mergeCell ref="C88:U88"/>
    <mergeCell ref="A91:D91"/>
    <mergeCell ref="E91:K91"/>
    <mergeCell ref="L91:AB91"/>
    <mergeCell ref="AC91:AF91"/>
    <mergeCell ref="AH91:AK91"/>
    <mergeCell ref="A89:D89"/>
    <mergeCell ref="A79:D79"/>
    <mergeCell ref="E79:K79"/>
    <mergeCell ref="L79:AB79"/>
    <mergeCell ref="AC79:AF79"/>
    <mergeCell ref="AH79:AK79"/>
    <mergeCell ref="A81:D81"/>
    <mergeCell ref="W76:AB76"/>
    <mergeCell ref="AC76:AD76"/>
    <mergeCell ref="AE76:AG76"/>
    <mergeCell ref="AI76:AL76"/>
    <mergeCell ref="A77:D77"/>
    <mergeCell ref="E77:K77"/>
    <mergeCell ref="A78:D78"/>
    <mergeCell ref="A4:AL4"/>
    <mergeCell ref="A5:F5"/>
    <mergeCell ref="A68:AL68"/>
    <mergeCell ref="A69:C69"/>
    <mergeCell ref="D69:O69"/>
    <mergeCell ref="P69:R69"/>
    <mergeCell ref="S69:AA69"/>
    <mergeCell ref="AB69:AD69"/>
    <mergeCell ref="AE69:AL69"/>
    <mergeCell ref="S66:AA66"/>
    <mergeCell ref="AB66:AD66"/>
    <mergeCell ref="AE66:AL66"/>
    <mergeCell ref="A67:B67"/>
    <mergeCell ref="C67:G67"/>
    <mergeCell ref="H67:I67"/>
    <mergeCell ref="J67:U67"/>
    <mergeCell ref="W67:AC67"/>
    <mergeCell ref="AD67:AE67"/>
    <mergeCell ref="AF67:AG67"/>
    <mergeCell ref="AI67:AL67"/>
    <mergeCell ref="AF50:AH50"/>
    <mergeCell ref="A17:AL17"/>
    <mergeCell ref="AI49:AL49"/>
    <mergeCell ref="X49:AB49"/>
    <mergeCell ref="S125:AA125"/>
    <mergeCell ref="AB125:AD125"/>
    <mergeCell ref="AE125:AL125"/>
    <mergeCell ref="A96:E96"/>
    <mergeCell ref="AH37:AK37"/>
    <mergeCell ref="AH38:AK38"/>
    <mergeCell ref="AH40:AK40"/>
    <mergeCell ref="L40:AG40"/>
    <mergeCell ref="AH77:AK77"/>
    <mergeCell ref="L77:AG77"/>
    <mergeCell ref="AH80:AK80"/>
    <mergeCell ref="AH82:AK82"/>
    <mergeCell ref="L80:AG80"/>
    <mergeCell ref="L82:AG82"/>
    <mergeCell ref="W96:X96"/>
    <mergeCell ref="AG96:AH96"/>
    <mergeCell ref="Y96:AF96"/>
    <mergeCell ref="F96:V96"/>
    <mergeCell ref="AI96:AL96"/>
    <mergeCell ref="L94:AG94"/>
    <mergeCell ref="AH94:AK94"/>
    <mergeCell ref="A71:G71"/>
    <mergeCell ref="A83:G83"/>
    <mergeCell ref="AH90:AK90"/>
    <mergeCell ref="AF5:AL5"/>
    <mergeCell ref="A44:AK44"/>
    <mergeCell ref="A45:AK45"/>
    <mergeCell ref="Y5:AE5"/>
    <mergeCell ref="G5:X5"/>
    <mergeCell ref="A27:AL27"/>
    <mergeCell ref="A28:AL28"/>
    <mergeCell ref="A29:AL29"/>
    <mergeCell ref="A30:AL30"/>
    <mergeCell ref="A31:AL31"/>
    <mergeCell ref="A32:AL32"/>
    <mergeCell ref="A33:AL33"/>
    <mergeCell ref="A34:AL34"/>
    <mergeCell ref="L36:AG36"/>
    <mergeCell ref="AH36:AK36"/>
    <mergeCell ref="A6:AK6"/>
    <mergeCell ref="A39:AL39"/>
    <mergeCell ref="A40:D40"/>
    <mergeCell ref="A36:D36"/>
    <mergeCell ref="E36:K36"/>
    <mergeCell ref="A37:D37"/>
    <mergeCell ref="E37:K37"/>
    <mergeCell ref="A38:D38"/>
    <mergeCell ref="AF128:AG128"/>
    <mergeCell ref="AI128:AL128"/>
    <mergeCell ref="A129:AK129"/>
    <mergeCell ref="A130:B130"/>
    <mergeCell ref="C130:X130"/>
    <mergeCell ref="Z130:AJ130"/>
    <mergeCell ref="AK130:AL130"/>
    <mergeCell ref="AI99:AL99"/>
    <mergeCell ref="A102:D102"/>
    <mergeCell ref="E102:K102"/>
    <mergeCell ref="AH102:AK102"/>
    <mergeCell ref="L102:AG102"/>
    <mergeCell ref="A126:B126"/>
    <mergeCell ref="C126:G126"/>
    <mergeCell ref="H126:I126"/>
    <mergeCell ref="J126:U126"/>
    <mergeCell ref="W126:AC126"/>
    <mergeCell ref="AD126:AE126"/>
    <mergeCell ref="AF126:AG126"/>
    <mergeCell ref="AI126:AL126"/>
    <mergeCell ref="A125:D125"/>
    <mergeCell ref="Q125:R125"/>
    <mergeCell ref="A120:AL120"/>
    <mergeCell ref="E125:P125"/>
    <mergeCell ref="A121:AK121"/>
    <mergeCell ref="A122:AL122"/>
    <mergeCell ref="A134:D134"/>
    <mergeCell ref="E134:I134"/>
    <mergeCell ref="A135:D135"/>
    <mergeCell ref="E135:I135"/>
    <mergeCell ref="AH134:AK134"/>
    <mergeCell ref="AH135:AK135"/>
    <mergeCell ref="J134:AG134"/>
    <mergeCell ref="J135:AG135"/>
    <mergeCell ref="A131:B131"/>
    <mergeCell ref="C131:H131"/>
    <mergeCell ref="J131:P131"/>
    <mergeCell ref="R131:W131"/>
    <mergeCell ref="X131:Y131"/>
    <mergeCell ref="Z131:AD131"/>
    <mergeCell ref="AE131:AF131"/>
    <mergeCell ref="A132:AL132"/>
    <mergeCell ref="A133:AL133"/>
    <mergeCell ref="C128:G128"/>
    <mergeCell ref="H128:I128"/>
    <mergeCell ref="J128:U128"/>
    <mergeCell ref="W128:AC128"/>
    <mergeCell ref="AD128:AE128"/>
    <mergeCell ref="AJ140:AL141"/>
    <mergeCell ref="F142:J142"/>
    <mergeCell ref="F143:J143"/>
    <mergeCell ref="F145:J145"/>
    <mergeCell ref="K142:O142"/>
    <mergeCell ref="P142:T142"/>
    <mergeCell ref="A136:AL136"/>
    <mergeCell ref="A103:AL103"/>
    <mergeCell ref="A104:AK104"/>
    <mergeCell ref="A106:AK106"/>
    <mergeCell ref="A108:AK108"/>
    <mergeCell ref="A105:AL105"/>
    <mergeCell ref="A107:AL107"/>
    <mergeCell ref="A109:AL109"/>
    <mergeCell ref="A110:AK110"/>
    <mergeCell ref="A111:AL111"/>
    <mergeCell ref="A112:AK112"/>
    <mergeCell ref="A113:AL113"/>
    <mergeCell ref="A114:AL114"/>
    <mergeCell ref="A115:AK115"/>
    <mergeCell ref="A116:AL116"/>
    <mergeCell ref="A117:AK117"/>
    <mergeCell ref="A118:AL118"/>
    <mergeCell ref="A119:AK119"/>
    <mergeCell ref="A142:E142"/>
    <mergeCell ref="A143:E143"/>
    <mergeCell ref="A145:E145"/>
    <mergeCell ref="F140:AI140"/>
    <mergeCell ref="A140:E141"/>
    <mergeCell ref="F141:J141"/>
    <mergeCell ref="K141:O141"/>
    <mergeCell ref="P141:T141"/>
    <mergeCell ref="U141:Y141"/>
    <mergeCell ref="Z141:AD141"/>
    <mergeCell ref="AE141:AI141"/>
    <mergeCell ref="A144:E144"/>
    <mergeCell ref="F144:J144"/>
    <mergeCell ref="K144:O144"/>
    <mergeCell ref="P144:T144"/>
    <mergeCell ref="U144:Y144"/>
    <mergeCell ref="Z144:AD144"/>
    <mergeCell ref="AE144:AI144"/>
    <mergeCell ref="U142:Y142"/>
    <mergeCell ref="Z142:AD142"/>
    <mergeCell ref="AE142:AI142"/>
    <mergeCell ref="K143:O143"/>
    <mergeCell ref="P143:T143"/>
    <mergeCell ref="U143:Y143"/>
    <mergeCell ref="Z143:AD143"/>
    <mergeCell ref="AE143:AI143"/>
    <mergeCell ref="K145:O145"/>
    <mergeCell ref="P145:T145"/>
    <mergeCell ref="U145:Y145"/>
    <mergeCell ref="Z145:AD145"/>
    <mergeCell ref="AE145:AI145"/>
    <mergeCell ref="AJ142:AL142"/>
    <mergeCell ref="AJ143:AL143"/>
    <mergeCell ref="AJ145:AL145"/>
    <mergeCell ref="AJ144:AL144"/>
    <mergeCell ref="U149:Y149"/>
    <mergeCell ref="Z149:AD149"/>
    <mergeCell ref="AE149:AI149"/>
    <mergeCell ref="AJ149:AL149"/>
    <mergeCell ref="AJ151:AL151"/>
    <mergeCell ref="A152:E152"/>
    <mergeCell ref="F152:J152"/>
    <mergeCell ref="K152:O152"/>
    <mergeCell ref="K151:O151"/>
    <mergeCell ref="P151:T151"/>
    <mergeCell ref="U151:Y151"/>
    <mergeCell ref="Z151:AD151"/>
    <mergeCell ref="AE151:AI151"/>
    <mergeCell ref="K149:O149"/>
    <mergeCell ref="P152:T152"/>
    <mergeCell ref="U152:Y152"/>
    <mergeCell ref="Z152:AD152"/>
    <mergeCell ref="AE152:AI152"/>
    <mergeCell ref="AJ152:AL152"/>
    <mergeCell ref="Z147:AD147"/>
    <mergeCell ref="AE147:AI147"/>
    <mergeCell ref="AJ147:AL147"/>
    <mergeCell ref="A148:E148"/>
    <mergeCell ref="F148:J148"/>
    <mergeCell ref="K148:O148"/>
    <mergeCell ref="P148:T148"/>
    <mergeCell ref="U148:Y148"/>
    <mergeCell ref="Z148:AD148"/>
    <mergeCell ref="AE148:AI148"/>
    <mergeCell ref="AJ148:AL148"/>
    <mergeCell ref="A159:AL159"/>
    <mergeCell ref="A160:AL160"/>
    <mergeCell ref="A161:AL161"/>
    <mergeCell ref="A162:D162"/>
    <mergeCell ref="E162:I162"/>
    <mergeCell ref="J162:AG162"/>
    <mergeCell ref="AH162:AK162"/>
    <mergeCell ref="A164:AL164"/>
    <mergeCell ref="A165:K165"/>
    <mergeCell ref="L165:P165"/>
    <mergeCell ref="Q165:W165"/>
    <mergeCell ref="X165:AL165"/>
    <mergeCell ref="A163:AL163"/>
    <mergeCell ref="E174:I174"/>
    <mergeCell ref="AH174:AK174"/>
    <mergeCell ref="J174:AG174"/>
    <mergeCell ref="Q166:W166"/>
    <mergeCell ref="X166:AL166"/>
    <mergeCell ref="A167:K167"/>
    <mergeCell ref="L167:P167"/>
    <mergeCell ref="Q167:W167"/>
    <mergeCell ref="X167:AL167"/>
    <mergeCell ref="A168:K168"/>
    <mergeCell ref="L168:P168"/>
    <mergeCell ref="Q168:W168"/>
    <mergeCell ref="X168:AL168"/>
    <mergeCell ref="A2:AE2"/>
    <mergeCell ref="AF2:AI2"/>
    <mergeCell ref="AJ2:AL2"/>
    <mergeCell ref="A1:AL1"/>
    <mergeCell ref="A177:G177"/>
    <mergeCell ref="P177:Q177"/>
    <mergeCell ref="T177:U177"/>
    <mergeCell ref="X177:Z177"/>
    <mergeCell ref="L177:M177"/>
    <mergeCell ref="A175:AL175"/>
    <mergeCell ref="J176:L176"/>
    <mergeCell ref="N176:P176"/>
    <mergeCell ref="Q176:U176"/>
    <mergeCell ref="V176:X176"/>
    <mergeCell ref="A176:I176"/>
    <mergeCell ref="H177:I177"/>
    <mergeCell ref="AF177:AG177"/>
    <mergeCell ref="AH177:AI177"/>
    <mergeCell ref="AJ177:AL177"/>
    <mergeCell ref="Y176:AI176"/>
    <mergeCell ref="AJ176:AL176"/>
    <mergeCell ref="J177:K177"/>
    <mergeCell ref="N177:O177"/>
    <mergeCell ref="R177:S177"/>
  </mergeCells>
  <phoneticPr fontId="23" type="noConversion"/>
  <conditionalFormatting sqref="AL36:AL38">
    <cfRule type="cellIs" dxfId="56" priority="287" operator="equal">
      <formula>"No"</formula>
    </cfRule>
  </conditionalFormatting>
  <conditionalFormatting sqref="R186 AI186 X186">
    <cfRule type="expression" dxfId="55" priority="250">
      <formula>#REF!&gt;#REF!</formula>
    </cfRule>
  </conditionalFormatting>
  <conditionalFormatting sqref="AM47">
    <cfRule type="expression" dxfId="54" priority="208">
      <formula>"if $AF$f108 &lt; $am$105"</formula>
    </cfRule>
  </conditionalFormatting>
  <conditionalFormatting sqref="AG26 AL24 AL26">
    <cfRule type="cellIs" dxfId="53" priority="101" operator="equal">
      <formula>"No"</formula>
    </cfRule>
  </conditionalFormatting>
  <conditionalFormatting sqref="AL42">
    <cfRule type="cellIs" dxfId="52" priority="95" operator="equal">
      <formula>"No"</formula>
    </cfRule>
  </conditionalFormatting>
  <conditionalFormatting sqref="AL41">
    <cfRule type="cellIs" dxfId="51" priority="98" operator="equal">
      <formula>"No"</formula>
    </cfRule>
  </conditionalFormatting>
  <conditionalFormatting sqref="AL43">
    <cfRule type="cellIs" dxfId="50" priority="97" operator="equal">
      <formula>"No"</formula>
    </cfRule>
  </conditionalFormatting>
  <conditionalFormatting sqref="AG79 AL78:AL82">
    <cfRule type="cellIs" dxfId="49" priority="85" operator="equal">
      <formula>"No"</formula>
    </cfRule>
  </conditionalFormatting>
  <conditionalFormatting sqref="AL6">
    <cfRule type="cellIs" dxfId="48" priority="82" operator="equal">
      <formula>"No"</formula>
    </cfRule>
  </conditionalFormatting>
  <conditionalFormatting sqref="AL40">
    <cfRule type="cellIs" dxfId="47" priority="81" operator="equal">
      <formula>"No"</formula>
    </cfRule>
  </conditionalFormatting>
  <conditionalFormatting sqref="AL89">
    <cfRule type="cellIs" dxfId="46" priority="77" operator="equal">
      <formula>"No"</formula>
    </cfRule>
  </conditionalFormatting>
  <conditionalFormatting sqref="AL77">
    <cfRule type="cellIs" dxfId="45" priority="79" operator="equal">
      <formula>"No"</formula>
    </cfRule>
  </conditionalFormatting>
  <conditionalFormatting sqref="AG91 AL90:AL94">
    <cfRule type="cellIs" dxfId="44" priority="78" operator="equal">
      <formula>"No"</formula>
    </cfRule>
  </conditionalFormatting>
  <conditionalFormatting sqref="AL44">
    <cfRule type="cellIs" dxfId="43" priority="75" operator="equal">
      <formula>"No"</formula>
    </cfRule>
  </conditionalFormatting>
  <conditionalFormatting sqref="AL45">
    <cfRule type="cellIs" dxfId="42" priority="74" operator="equal">
      <formula>"No"</formula>
    </cfRule>
  </conditionalFormatting>
  <conditionalFormatting sqref="AL102">
    <cfRule type="cellIs" dxfId="41" priority="71" operator="equal">
      <formula>"No"</formula>
    </cfRule>
  </conditionalFormatting>
  <conditionalFormatting sqref="AL124">
    <cfRule type="cellIs" dxfId="40" priority="70" operator="equal">
      <formula>"No"</formula>
    </cfRule>
  </conditionalFormatting>
  <conditionalFormatting sqref="AL123">
    <cfRule type="cellIs" dxfId="39" priority="69" operator="equal">
      <formula>"No"</formula>
    </cfRule>
  </conditionalFormatting>
  <conditionalFormatting sqref="AL129">
    <cfRule type="cellIs" dxfId="38" priority="68" operator="equal">
      <formula>"No"</formula>
    </cfRule>
  </conditionalFormatting>
  <conditionalFormatting sqref="AL134:AL135">
    <cfRule type="cellIs" dxfId="37" priority="66" operator="equal">
      <formula>"No"</formula>
    </cfRule>
  </conditionalFormatting>
  <conditionalFormatting sqref="AL106">
    <cfRule type="cellIs" dxfId="36" priority="62" operator="equal">
      <formula>"No"</formula>
    </cfRule>
  </conditionalFormatting>
  <conditionalFormatting sqref="AL108">
    <cfRule type="cellIs" dxfId="35" priority="61" operator="equal">
      <formula>"No"</formula>
    </cfRule>
  </conditionalFormatting>
  <conditionalFormatting sqref="AL110">
    <cfRule type="cellIs" dxfId="34" priority="60" operator="equal">
      <formula>"No"</formula>
    </cfRule>
  </conditionalFormatting>
  <conditionalFormatting sqref="AL104">
    <cfRule type="cellIs" dxfId="33" priority="64" operator="equal">
      <formula>"No"</formula>
    </cfRule>
  </conditionalFormatting>
  <conditionalFormatting sqref="AL121">
    <cfRule type="cellIs" dxfId="32" priority="55" operator="equal">
      <formula>"No"</formula>
    </cfRule>
  </conditionalFormatting>
  <conditionalFormatting sqref="AL112">
    <cfRule type="cellIs" dxfId="31" priority="59" operator="equal">
      <formula>"No"</formula>
    </cfRule>
  </conditionalFormatting>
  <conditionalFormatting sqref="AL117">
    <cfRule type="cellIs" dxfId="30" priority="57" operator="equal">
      <formula>"No"</formula>
    </cfRule>
  </conditionalFormatting>
  <conditionalFormatting sqref="AL119">
    <cfRule type="cellIs" dxfId="29" priority="56" operator="equal">
      <formula>"No"</formula>
    </cfRule>
  </conditionalFormatting>
  <conditionalFormatting sqref="AL115">
    <cfRule type="cellIs" dxfId="28" priority="58" operator="equal">
      <formula>"No"</formula>
    </cfRule>
  </conditionalFormatting>
  <conditionalFormatting sqref="AL162">
    <cfRule type="cellIs" dxfId="27" priority="53" operator="equal">
      <formula>"No"</formula>
    </cfRule>
  </conditionalFormatting>
  <conditionalFormatting sqref="AL173">
    <cfRule type="cellIs" dxfId="26" priority="52" operator="equal">
      <formula>"No"</formula>
    </cfRule>
  </conditionalFormatting>
  <conditionalFormatting sqref="AL173">
    <cfRule type="cellIs" dxfId="25" priority="50" operator="equal">
      <formula>"No"</formula>
    </cfRule>
  </conditionalFormatting>
  <conditionalFormatting sqref="AL174">
    <cfRule type="cellIs" dxfId="24" priority="49" operator="equal">
      <formula>"No"</formula>
    </cfRule>
  </conditionalFormatting>
  <conditionalFormatting sqref="AL179">
    <cfRule type="cellIs" dxfId="23" priority="48" operator="equal">
      <formula>"No"</formula>
    </cfRule>
  </conditionalFormatting>
  <conditionalFormatting sqref="AL57">
    <cfRule type="cellIs" dxfId="22" priority="47" operator="equal">
      <formula>"No"</formula>
    </cfRule>
  </conditionalFormatting>
  <conditionalFormatting sqref="AL58">
    <cfRule type="cellIs" dxfId="21" priority="46" operator="equal">
      <formula>"No"</formula>
    </cfRule>
  </conditionalFormatting>
  <conditionalFormatting sqref="AL58">
    <cfRule type="cellIs" dxfId="20" priority="45" operator="equal">
      <formula>"No"</formula>
    </cfRule>
  </conditionalFormatting>
  <conditionalFormatting sqref="AL60">
    <cfRule type="cellIs" dxfId="19" priority="42" operator="equal">
      <formula>"No"</formula>
    </cfRule>
  </conditionalFormatting>
  <conditionalFormatting sqref="AL60">
    <cfRule type="cellIs" dxfId="18" priority="41" operator="equal">
      <formula>"No"</formula>
    </cfRule>
  </conditionalFormatting>
  <conditionalFormatting sqref="AL62">
    <cfRule type="cellIs" dxfId="17" priority="40" operator="equal">
      <formula>"No"</formula>
    </cfRule>
  </conditionalFormatting>
  <conditionalFormatting sqref="AD186">
    <cfRule type="expression" dxfId="16" priority="35">
      <formula>#REF!&gt;#REF!</formula>
    </cfRule>
  </conditionalFormatting>
  <conditionalFormatting sqref="R187 X187 AI187:AI190">
    <cfRule type="expression" dxfId="15" priority="33">
      <formula>#REF!&gt;#REF!</formula>
    </cfRule>
  </conditionalFormatting>
  <conditionalFormatting sqref="AD187">
    <cfRule type="expression" dxfId="14" priority="30">
      <formula>#REF!&gt;#REF!</formula>
    </cfRule>
  </conditionalFormatting>
  <conditionalFormatting sqref="R188 X188">
    <cfRule type="expression" dxfId="13" priority="27">
      <formula>#REF!&gt;#REF!</formula>
    </cfRule>
  </conditionalFormatting>
  <conditionalFormatting sqref="AD188">
    <cfRule type="expression" dxfId="12" priority="24">
      <formula>#REF!&gt;#REF!</formula>
    </cfRule>
  </conditionalFormatting>
  <conditionalFormatting sqref="R189 X189">
    <cfRule type="expression" dxfId="11" priority="21">
      <formula>#REF!&gt;#REF!</formula>
    </cfRule>
  </conditionalFormatting>
  <conditionalFormatting sqref="AD189">
    <cfRule type="expression" dxfId="10" priority="18">
      <formula>#REF!&gt;#REF!</formula>
    </cfRule>
  </conditionalFormatting>
  <conditionalFormatting sqref="R190 X190">
    <cfRule type="expression" dxfId="9" priority="15">
      <formula>#REF!&gt;#REF!</formula>
    </cfRule>
  </conditionalFormatting>
  <conditionalFormatting sqref="AD190">
    <cfRule type="expression" dxfId="8" priority="12">
      <formula>#REF!&gt;#REF!</formula>
    </cfRule>
  </conditionalFormatting>
  <conditionalFormatting sqref="R186:R190">
    <cfRule type="expression" dxfId="7" priority="352">
      <formula>#REF! &gt; #REF!</formula>
    </cfRule>
  </conditionalFormatting>
  <conditionalFormatting sqref="AI186:AI190 X186:X190 AD186:AD190">
    <cfRule type="expression" dxfId="6" priority="353">
      <formula>#REF! &gt; #REF!</formula>
    </cfRule>
  </conditionalFormatting>
  <conditionalFormatting sqref="AA192:AL192">
    <cfRule type="cellIs" dxfId="5" priority="10" operator="equal">
      <formula>"Fails threshold, increase Assisted Units or lower costs"</formula>
    </cfRule>
  </conditionalFormatting>
  <conditionalFormatting sqref="K99">
    <cfRule type="cellIs" dxfId="4" priority="9" operator="equal">
      <formula>"No"</formula>
    </cfRule>
  </conditionalFormatting>
  <conditionalFormatting sqref="AL171">
    <cfRule type="cellIs" dxfId="3" priority="4" operator="equal">
      <formula>"No"</formula>
    </cfRule>
  </conditionalFormatting>
  <conditionalFormatting sqref="AL171">
    <cfRule type="cellIs" dxfId="2" priority="3" operator="equal">
      <formula>"No"</formula>
    </cfRule>
  </conditionalFormatting>
  <conditionalFormatting sqref="AF49:AH53">
    <cfRule type="expression" dxfId="0" priority="2">
      <formula>AND(AF49&lt;&gt;"",AF49&lt;$AM$46)</formula>
    </cfRule>
  </conditionalFormatting>
  <conditionalFormatting sqref="AL158">
    <cfRule type="cellIs" dxfId="1" priority="1" operator="equal">
      <formula>"No"</formula>
    </cfRule>
  </conditionalFormatting>
  <dataValidations count="7">
    <dataValidation type="list" allowBlank="1" showInputMessage="1" showErrorMessage="1" sqref="AL40 AL124 AL24 AL36:AL38 AL26 AL89:AL94 AL77:AL82 AL134:AL135 AL102 AL162 AL174 AL62 AL57 AL179 AL100 AL6 AG79 AG91 AL158">
      <formula1>"Yes,No,N/A"</formula1>
    </dataValidation>
    <dataValidation type="list" allowBlank="1" showInputMessage="1" showErrorMessage="1" sqref="AL121 AL41:AL45 AL104 AL106 AL108 AL110 AL112 AL115 AL117 AL119">
      <formula1>"Yes,No"</formula1>
    </dataValidation>
    <dataValidation type="list" allowBlank="1" showInputMessage="1" showErrorMessage="1" sqref="AF5">
      <formula1>"New Construction,Owner Occupied Rehabilitation"</formula1>
    </dataValidation>
    <dataValidation type="list" allowBlank="1" showInputMessage="1" showErrorMessage="1" sqref="K99 I131 Q131 Y130 AL129 AL123 AL173 AL58 AL60 AL171">
      <formula1>"Yes, No"</formula1>
    </dataValidation>
    <dataValidation type="list" allowBlank="1" sqref="Y99">
      <formula1>"Fee Title,Leasehold Interest,Enforceable Option to Lease or Purchase,Disposition and Development Agreement,Encroachment Permit ,Exclusive Right to Negotiate,Land Sales Contract"</formula1>
    </dataValidation>
    <dataValidation type="list" allowBlank="1" sqref="Q166:W170">
      <formula1>"Site Plan Approval,Conditional Use Permit,Development Plan Approval,Variance,Waiver,Specific Plan, Other"</formula1>
    </dataValidation>
    <dataValidation type="date" operator="greaterThan" allowBlank="1" showInputMessage="1" showErrorMessage="1" promptTitle="Execution Date" prompt="Enter the most recent date this document was executed._x000a_" sqref="L166:L170">
      <formula1>1</formula1>
    </dataValidation>
  </dataValidations>
  <hyperlinks>
    <hyperlink ref="L24:AG24" r:id="rId1" display="Certification &amp; Legal Disclosure (required except where Applicant is a governmental entity). Click here:"/>
    <hyperlink ref="L26:AB26" r:id="rId2" display="Resolution (wet signature required); a sample reso is available on Serna website. "/>
    <hyperlink ref="L78:AG78" r:id="rId3" display="Certification &amp; Legal Disclosure (required except where Applicant is a governmental entity). Click here:"/>
    <hyperlink ref="L79:AB79" r:id="rId4" display="Resolution (wet signature required); a sample reso is available on Serna website. "/>
    <hyperlink ref="A29" r:id="rId5" display="http://www.sos.ca.gov/business-programs/business-entities/forms"/>
    <hyperlink ref="A32" r:id="rId6" display="http://www.sos.ca.gov/business-programs/business-entities/forms"/>
    <hyperlink ref="A35" r:id="rId7" display="http://www.sos.ca.gov/business-programs/business-entities/forms"/>
    <hyperlink ref="L90:AG90" r:id="rId8" display="Certification &amp; Legal Disclosure (required except where Applicant is a governmental entity). Click here:"/>
    <hyperlink ref="L91:AB91" r:id="rId9" display="Resolution (wet signature required); a sample reso is available on Serna website. "/>
    <hyperlink ref="J40:K40" r:id="rId10" display="TIN"/>
    <hyperlink ref="E40:I40" r:id="rId11" display="App Payee Data or"/>
  </hyperlinks>
  <printOptions horizontalCentered="1"/>
  <pageMargins left="0.5" right="0" top="0.5" bottom="0.3" header="0" footer="0"/>
  <pageSetup scale="56" fitToHeight="4" orientation="portrait" r:id="rId12"/>
  <headerFooter>
    <oddFooter>&amp;L&amp;"Arial,Regular"&amp;9Serna SF&amp;C&amp;"Arial,Regular"&amp;9Page &amp;P of &amp;N&amp;R&amp;"Arial,Italic"&amp;9&amp;A</oddFooter>
  </headerFooter>
  <legacyDrawing r:id="rId1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DROPDOWNS!$B$3:$B$6</xm:f>
          </x14:formula1>
          <xm:sqref>AE18 AE72:AL72 AE84:AL84</xm:sqref>
        </x14:dataValidation>
        <x14:dataValidation type="list" allowBlank="1" showInputMessage="1" showErrorMessage="1">
          <x14:formula1>
            <xm:f>DROPDOWNS!$E$4:$E$61</xm:f>
          </x14:formula1>
          <xm:sqref>AI96:AL96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P31"/>
  <sheetViews>
    <sheetView workbookViewId="0">
      <selection activeCell="J10" sqref="J10:O10"/>
    </sheetView>
  </sheetViews>
  <sheetFormatPr defaultColWidth="9.140625" defaultRowHeight="15" x14ac:dyDescent="0.25"/>
  <cols>
    <col min="1" max="38" width="4.140625" style="12" customWidth="1"/>
    <col min="39" max="39" width="24.42578125" style="11" hidden="1" customWidth="1"/>
    <col min="40" max="40" width="30.28515625" style="11" hidden="1" customWidth="1"/>
    <col min="41" max="41" width="32.7109375" style="11" hidden="1" customWidth="1"/>
    <col min="42" max="42" width="10.7109375" style="11" hidden="1" customWidth="1"/>
    <col min="43" max="16384" width="9.140625" style="12"/>
  </cols>
  <sheetData>
    <row r="1" spans="1:42" ht="18" x14ac:dyDescent="0.25">
      <c r="A1" s="472" t="s">
        <v>115</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474" t="s">
        <v>151</v>
      </c>
      <c r="AK1" s="475"/>
      <c r="AL1" s="476"/>
    </row>
    <row r="2" spans="1:42" ht="30" customHeight="1" x14ac:dyDescent="0.25">
      <c r="A2" s="477" t="s">
        <v>116</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9"/>
    </row>
    <row r="3" spans="1:42" ht="30" customHeight="1" x14ac:dyDescent="0.25">
      <c r="A3" s="457" t="s">
        <v>117</v>
      </c>
      <c r="B3" s="458"/>
      <c r="C3" s="459"/>
      <c r="D3" s="460"/>
      <c r="E3" s="461"/>
      <c r="F3" s="461"/>
      <c r="G3" s="461"/>
      <c r="H3" s="461"/>
      <c r="I3" s="461"/>
      <c r="J3" s="461"/>
      <c r="K3" s="461"/>
      <c r="L3" s="461"/>
      <c r="M3" s="461"/>
      <c r="N3" s="461"/>
      <c r="O3" s="461"/>
      <c r="P3" s="461"/>
      <c r="Q3" s="461"/>
      <c r="R3" s="461"/>
      <c r="S3" s="461"/>
      <c r="T3" s="461"/>
      <c r="U3" s="461"/>
      <c r="V3" s="462"/>
      <c r="W3" s="480" t="s">
        <v>118</v>
      </c>
      <c r="X3" s="481"/>
      <c r="Y3" s="481"/>
      <c r="Z3" s="482"/>
      <c r="AA3" s="483"/>
      <c r="AB3" s="484"/>
      <c r="AC3" s="484"/>
      <c r="AD3" s="485"/>
      <c r="AE3" s="486" t="s">
        <v>119</v>
      </c>
      <c r="AF3" s="487"/>
      <c r="AG3" s="487"/>
      <c r="AH3" s="488"/>
      <c r="AI3" s="483"/>
      <c r="AJ3" s="484"/>
      <c r="AK3" s="484"/>
      <c r="AL3" s="489"/>
    </row>
    <row r="4" spans="1:42" ht="30" customHeight="1" x14ac:dyDescent="0.25">
      <c r="A4" s="457" t="s">
        <v>120</v>
      </c>
      <c r="B4" s="458"/>
      <c r="C4" s="458"/>
      <c r="D4" s="459"/>
      <c r="E4" s="460"/>
      <c r="F4" s="461"/>
      <c r="G4" s="461"/>
      <c r="H4" s="461"/>
      <c r="I4" s="461"/>
      <c r="J4" s="461"/>
      <c r="K4" s="461"/>
      <c r="L4" s="461"/>
      <c r="M4" s="461"/>
      <c r="N4" s="461"/>
      <c r="O4" s="462"/>
      <c r="P4" s="463" t="s">
        <v>121</v>
      </c>
      <c r="Q4" s="464"/>
      <c r="R4" s="465"/>
      <c r="S4" s="466"/>
      <c r="T4" s="466"/>
      <c r="U4" s="466"/>
      <c r="V4" s="466"/>
      <c r="W4" s="466"/>
      <c r="X4" s="466"/>
      <c r="Y4" s="466"/>
      <c r="Z4" s="466"/>
      <c r="AA4" s="466"/>
      <c r="AB4" s="467"/>
      <c r="AC4" s="463" t="s">
        <v>122</v>
      </c>
      <c r="AD4" s="468"/>
      <c r="AE4" s="468"/>
      <c r="AF4" s="464"/>
      <c r="AG4" s="469"/>
      <c r="AH4" s="470"/>
      <c r="AI4" s="470"/>
      <c r="AJ4" s="470"/>
      <c r="AK4" s="470"/>
      <c r="AL4" s="471"/>
    </row>
    <row r="5" spans="1:42" ht="30" customHeight="1" thickBot="1" x14ac:dyDescent="0.3">
      <c r="A5" s="490" t="s">
        <v>123</v>
      </c>
      <c r="B5" s="491"/>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K5" s="491"/>
      <c r="AL5" s="492"/>
    </row>
    <row r="6" spans="1:42" ht="30" x14ac:dyDescent="0.25">
      <c r="A6" s="493" t="s">
        <v>124</v>
      </c>
      <c r="B6" s="494"/>
      <c r="C6" s="495" t="s">
        <v>125</v>
      </c>
      <c r="D6" s="494"/>
      <c r="E6" s="494"/>
      <c r="F6" s="495" t="s">
        <v>126</v>
      </c>
      <c r="G6" s="494"/>
      <c r="H6" s="494"/>
      <c r="I6" s="496"/>
      <c r="J6" s="495" t="s">
        <v>127</v>
      </c>
      <c r="K6" s="494"/>
      <c r="L6" s="494"/>
      <c r="M6" s="494"/>
      <c r="N6" s="494"/>
      <c r="O6" s="496"/>
      <c r="P6" s="495" t="s">
        <v>128</v>
      </c>
      <c r="Q6" s="496"/>
      <c r="R6" s="495" t="s">
        <v>129</v>
      </c>
      <c r="S6" s="494"/>
      <c r="T6" s="494"/>
      <c r="U6" s="494"/>
      <c r="V6" s="494"/>
      <c r="W6" s="494"/>
      <c r="X6" s="494"/>
      <c r="Y6" s="494"/>
      <c r="Z6" s="494"/>
      <c r="AA6" s="494"/>
      <c r="AB6" s="494"/>
      <c r="AC6" s="496"/>
      <c r="AD6" s="495" t="s">
        <v>130</v>
      </c>
      <c r="AE6" s="494"/>
      <c r="AF6" s="496"/>
      <c r="AG6" s="495" t="s">
        <v>131</v>
      </c>
      <c r="AH6" s="494"/>
      <c r="AI6" s="496"/>
      <c r="AJ6" s="495" t="s">
        <v>132</v>
      </c>
      <c r="AK6" s="494"/>
      <c r="AL6" s="497"/>
      <c r="AM6" s="13" t="s">
        <v>133</v>
      </c>
      <c r="AN6" s="14" t="s">
        <v>134</v>
      </c>
      <c r="AO6" s="14" t="s">
        <v>104</v>
      </c>
      <c r="AP6" s="15" t="s">
        <v>135</v>
      </c>
    </row>
    <row r="7" spans="1:42" ht="30" customHeight="1" x14ac:dyDescent="0.25">
      <c r="A7" s="517">
        <v>1</v>
      </c>
      <c r="B7" s="518"/>
      <c r="C7" s="509" t="s">
        <v>148</v>
      </c>
      <c r="D7" s="510"/>
      <c r="E7" s="510"/>
      <c r="F7" s="511"/>
      <c r="G7" s="512"/>
      <c r="H7" s="512"/>
      <c r="I7" s="513"/>
      <c r="J7" s="511"/>
      <c r="K7" s="512"/>
      <c r="L7" s="512"/>
      <c r="M7" s="512"/>
      <c r="N7" s="512"/>
      <c r="O7" s="513"/>
      <c r="P7" s="511"/>
      <c r="Q7" s="513"/>
      <c r="R7" s="514"/>
      <c r="S7" s="515"/>
      <c r="T7" s="515"/>
      <c r="U7" s="515"/>
      <c r="V7" s="515"/>
      <c r="W7" s="515"/>
      <c r="X7" s="515"/>
      <c r="Y7" s="515"/>
      <c r="Z7" s="515"/>
      <c r="AA7" s="515"/>
      <c r="AB7" s="515"/>
      <c r="AC7" s="516"/>
      <c r="AD7" s="498"/>
      <c r="AE7" s="499"/>
      <c r="AF7" s="500"/>
      <c r="AG7" s="501"/>
      <c r="AH7" s="502"/>
      <c r="AI7" s="503"/>
      <c r="AJ7" s="504"/>
      <c r="AK7" s="505"/>
      <c r="AL7" s="506"/>
      <c r="AM7" s="16">
        <f t="shared" ref="AM7:AM31" si="0">IF(C7="","",$D$3)</f>
        <v>0</v>
      </c>
      <c r="AN7" s="17">
        <f t="shared" ref="AN7:AN31" si="1">IF(C7="","",$R$4)</f>
        <v>0</v>
      </c>
      <c r="AO7" s="17">
        <f>IF(C7="","",$AG$4)</f>
        <v>0</v>
      </c>
      <c r="AP7" s="18">
        <f>IF(C7="","",$AI$3)</f>
        <v>0</v>
      </c>
    </row>
    <row r="8" spans="1:42" ht="30" customHeight="1" x14ac:dyDescent="0.25">
      <c r="A8" s="507">
        <v>2</v>
      </c>
      <c r="B8" s="508"/>
      <c r="C8" s="509" t="s">
        <v>148</v>
      </c>
      <c r="D8" s="510"/>
      <c r="E8" s="510"/>
      <c r="F8" s="511"/>
      <c r="G8" s="512"/>
      <c r="H8" s="512"/>
      <c r="I8" s="513"/>
      <c r="J8" s="511"/>
      <c r="K8" s="512"/>
      <c r="L8" s="512"/>
      <c r="M8" s="512"/>
      <c r="N8" s="512"/>
      <c r="O8" s="513"/>
      <c r="P8" s="511"/>
      <c r="Q8" s="513"/>
      <c r="R8" s="514"/>
      <c r="S8" s="515"/>
      <c r="T8" s="515"/>
      <c r="U8" s="515"/>
      <c r="V8" s="515"/>
      <c r="W8" s="515"/>
      <c r="X8" s="515"/>
      <c r="Y8" s="515"/>
      <c r="Z8" s="515"/>
      <c r="AA8" s="515"/>
      <c r="AB8" s="515"/>
      <c r="AC8" s="516"/>
      <c r="AD8" s="498"/>
      <c r="AE8" s="499"/>
      <c r="AF8" s="500"/>
      <c r="AG8" s="501"/>
      <c r="AH8" s="502"/>
      <c r="AI8" s="503"/>
      <c r="AJ8" s="504"/>
      <c r="AK8" s="505"/>
      <c r="AL8" s="506"/>
      <c r="AM8" s="16">
        <f t="shared" si="0"/>
        <v>0</v>
      </c>
      <c r="AN8" s="17">
        <f t="shared" si="1"/>
        <v>0</v>
      </c>
      <c r="AO8" s="17">
        <f>IF(C8="","",$AG$4)</f>
        <v>0</v>
      </c>
      <c r="AP8" s="18">
        <f>IF(C8="","",$AI$3)</f>
        <v>0</v>
      </c>
    </row>
    <row r="9" spans="1:42" ht="30" customHeight="1" x14ac:dyDescent="0.25">
      <c r="A9" s="517">
        <v>3</v>
      </c>
      <c r="B9" s="518"/>
      <c r="C9" s="509"/>
      <c r="D9" s="510"/>
      <c r="E9" s="510"/>
      <c r="F9" s="511"/>
      <c r="G9" s="512"/>
      <c r="H9" s="512"/>
      <c r="I9" s="513"/>
      <c r="J9" s="511"/>
      <c r="K9" s="512"/>
      <c r="L9" s="512"/>
      <c r="M9" s="512"/>
      <c r="N9" s="512"/>
      <c r="O9" s="513"/>
      <c r="P9" s="511"/>
      <c r="Q9" s="513"/>
      <c r="R9" s="514"/>
      <c r="S9" s="515"/>
      <c r="T9" s="515"/>
      <c r="U9" s="515"/>
      <c r="V9" s="515"/>
      <c r="W9" s="515"/>
      <c r="X9" s="515"/>
      <c r="Y9" s="515"/>
      <c r="Z9" s="515"/>
      <c r="AA9" s="515"/>
      <c r="AB9" s="515"/>
      <c r="AC9" s="516"/>
      <c r="AD9" s="498"/>
      <c r="AE9" s="499"/>
      <c r="AF9" s="500"/>
      <c r="AG9" s="501"/>
      <c r="AH9" s="502"/>
      <c r="AI9" s="503"/>
      <c r="AJ9" s="504"/>
      <c r="AK9" s="505"/>
      <c r="AL9" s="506"/>
      <c r="AM9" s="16" t="str">
        <f t="shared" si="0"/>
        <v/>
      </c>
      <c r="AN9" s="17" t="str">
        <f t="shared" si="1"/>
        <v/>
      </c>
      <c r="AO9" s="17" t="str">
        <f>IF(C9="","",$AG$4)</f>
        <v/>
      </c>
      <c r="AP9" s="18" t="str">
        <f>IF(C9="","",$AI$3)</f>
        <v/>
      </c>
    </row>
    <row r="10" spans="1:42" ht="30" customHeight="1" x14ac:dyDescent="0.25">
      <c r="A10" s="507">
        <v>4</v>
      </c>
      <c r="B10" s="508"/>
      <c r="C10" s="509"/>
      <c r="D10" s="510"/>
      <c r="E10" s="510"/>
      <c r="F10" s="511"/>
      <c r="G10" s="512"/>
      <c r="H10" s="512"/>
      <c r="I10" s="513"/>
      <c r="J10" s="511"/>
      <c r="K10" s="512"/>
      <c r="L10" s="512"/>
      <c r="M10" s="512"/>
      <c r="N10" s="512"/>
      <c r="O10" s="513"/>
      <c r="P10" s="511"/>
      <c r="Q10" s="513"/>
      <c r="R10" s="514"/>
      <c r="S10" s="515"/>
      <c r="T10" s="515"/>
      <c r="U10" s="515"/>
      <c r="V10" s="515"/>
      <c r="W10" s="515"/>
      <c r="X10" s="515"/>
      <c r="Y10" s="515"/>
      <c r="Z10" s="515"/>
      <c r="AA10" s="515"/>
      <c r="AB10" s="515"/>
      <c r="AC10" s="516"/>
      <c r="AD10" s="498"/>
      <c r="AE10" s="499"/>
      <c r="AF10" s="500"/>
      <c r="AG10" s="501"/>
      <c r="AH10" s="502"/>
      <c r="AI10" s="503"/>
      <c r="AJ10" s="504"/>
      <c r="AK10" s="505"/>
      <c r="AL10" s="506"/>
      <c r="AM10" s="16" t="str">
        <f t="shared" si="0"/>
        <v/>
      </c>
      <c r="AN10" s="17" t="str">
        <f t="shared" si="1"/>
        <v/>
      </c>
      <c r="AO10" s="17" t="str">
        <f>IF(C10="","",$AG$4)</f>
        <v/>
      </c>
      <c r="AP10" s="18" t="str">
        <f>IF(C10="","",$AI$3)</f>
        <v/>
      </c>
    </row>
    <row r="11" spans="1:42" ht="30" customHeight="1" x14ac:dyDescent="0.25">
      <c r="A11" s="517">
        <v>5</v>
      </c>
      <c r="B11" s="518"/>
      <c r="C11" s="509"/>
      <c r="D11" s="510"/>
      <c r="E11" s="510"/>
      <c r="F11" s="511"/>
      <c r="G11" s="512"/>
      <c r="H11" s="512"/>
      <c r="I11" s="513"/>
      <c r="J11" s="511"/>
      <c r="K11" s="512"/>
      <c r="L11" s="512"/>
      <c r="M11" s="512"/>
      <c r="N11" s="512"/>
      <c r="O11" s="513"/>
      <c r="P11" s="511"/>
      <c r="Q11" s="513"/>
      <c r="R11" s="514"/>
      <c r="S11" s="515"/>
      <c r="T11" s="515"/>
      <c r="U11" s="515"/>
      <c r="V11" s="515"/>
      <c r="W11" s="515"/>
      <c r="X11" s="515"/>
      <c r="Y11" s="515"/>
      <c r="Z11" s="515"/>
      <c r="AA11" s="515"/>
      <c r="AB11" s="515"/>
      <c r="AC11" s="516"/>
      <c r="AD11" s="498"/>
      <c r="AE11" s="499"/>
      <c r="AF11" s="500"/>
      <c r="AG11" s="501"/>
      <c r="AH11" s="502"/>
      <c r="AI11" s="503"/>
      <c r="AJ11" s="504"/>
      <c r="AK11" s="505"/>
      <c r="AL11" s="506"/>
      <c r="AM11" s="16" t="str">
        <f t="shared" si="0"/>
        <v/>
      </c>
      <c r="AN11" s="17" t="str">
        <f t="shared" si="1"/>
        <v/>
      </c>
      <c r="AO11" s="17" t="str">
        <f t="shared" ref="AO11:AO31" si="2">IF(C11="","",$AG$4)</f>
        <v/>
      </c>
      <c r="AP11" s="18" t="str">
        <f t="shared" ref="AP11:AP31" si="3">IF(C11="","",$AI$3)</f>
        <v/>
      </c>
    </row>
    <row r="12" spans="1:42" ht="30" customHeight="1" x14ac:dyDescent="0.25">
      <c r="A12" s="507">
        <v>6</v>
      </c>
      <c r="B12" s="508"/>
      <c r="C12" s="509"/>
      <c r="D12" s="510"/>
      <c r="E12" s="510"/>
      <c r="F12" s="511"/>
      <c r="G12" s="512"/>
      <c r="H12" s="512"/>
      <c r="I12" s="513"/>
      <c r="J12" s="511"/>
      <c r="K12" s="512"/>
      <c r="L12" s="512"/>
      <c r="M12" s="512"/>
      <c r="N12" s="512"/>
      <c r="O12" s="513"/>
      <c r="P12" s="511"/>
      <c r="Q12" s="513"/>
      <c r="R12" s="514"/>
      <c r="S12" s="515"/>
      <c r="T12" s="515"/>
      <c r="U12" s="515"/>
      <c r="V12" s="515"/>
      <c r="W12" s="515"/>
      <c r="X12" s="515"/>
      <c r="Y12" s="515"/>
      <c r="Z12" s="515"/>
      <c r="AA12" s="515"/>
      <c r="AB12" s="515"/>
      <c r="AC12" s="516"/>
      <c r="AD12" s="498"/>
      <c r="AE12" s="499"/>
      <c r="AF12" s="500"/>
      <c r="AG12" s="501"/>
      <c r="AH12" s="502"/>
      <c r="AI12" s="503"/>
      <c r="AJ12" s="504"/>
      <c r="AK12" s="505"/>
      <c r="AL12" s="506"/>
      <c r="AM12" s="16" t="str">
        <f t="shared" si="0"/>
        <v/>
      </c>
      <c r="AN12" s="17" t="str">
        <f t="shared" si="1"/>
        <v/>
      </c>
      <c r="AO12" s="17" t="str">
        <f t="shared" si="2"/>
        <v/>
      </c>
      <c r="AP12" s="18" t="str">
        <f t="shared" si="3"/>
        <v/>
      </c>
    </row>
    <row r="13" spans="1:42" ht="30" customHeight="1" x14ac:dyDescent="0.25">
      <c r="A13" s="517">
        <v>7</v>
      </c>
      <c r="B13" s="518"/>
      <c r="C13" s="509"/>
      <c r="D13" s="510"/>
      <c r="E13" s="510"/>
      <c r="F13" s="511"/>
      <c r="G13" s="512"/>
      <c r="H13" s="512"/>
      <c r="I13" s="513"/>
      <c r="J13" s="511"/>
      <c r="K13" s="512"/>
      <c r="L13" s="512"/>
      <c r="M13" s="512"/>
      <c r="N13" s="512"/>
      <c r="O13" s="513"/>
      <c r="P13" s="511"/>
      <c r="Q13" s="513"/>
      <c r="R13" s="514"/>
      <c r="S13" s="515"/>
      <c r="T13" s="515"/>
      <c r="U13" s="515"/>
      <c r="V13" s="515"/>
      <c r="W13" s="515"/>
      <c r="X13" s="515"/>
      <c r="Y13" s="515"/>
      <c r="Z13" s="515"/>
      <c r="AA13" s="515"/>
      <c r="AB13" s="515"/>
      <c r="AC13" s="516"/>
      <c r="AD13" s="498"/>
      <c r="AE13" s="499"/>
      <c r="AF13" s="500"/>
      <c r="AG13" s="501"/>
      <c r="AH13" s="502"/>
      <c r="AI13" s="503"/>
      <c r="AJ13" s="504"/>
      <c r="AK13" s="505"/>
      <c r="AL13" s="506"/>
      <c r="AM13" s="16" t="str">
        <f t="shared" si="0"/>
        <v/>
      </c>
      <c r="AN13" s="17" t="str">
        <f t="shared" si="1"/>
        <v/>
      </c>
      <c r="AO13" s="17" t="str">
        <f t="shared" si="2"/>
        <v/>
      </c>
      <c r="AP13" s="18" t="str">
        <f t="shared" si="3"/>
        <v/>
      </c>
    </row>
    <row r="14" spans="1:42" ht="30" customHeight="1" x14ac:dyDescent="0.25">
      <c r="A14" s="507">
        <v>8</v>
      </c>
      <c r="B14" s="508"/>
      <c r="C14" s="509"/>
      <c r="D14" s="510"/>
      <c r="E14" s="510"/>
      <c r="F14" s="511"/>
      <c r="G14" s="512"/>
      <c r="H14" s="512"/>
      <c r="I14" s="513"/>
      <c r="J14" s="511"/>
      <c r="K14" s="512"/>
      <c r="L14" s="512"/>
      <c r="M14" s="512"/>
      <c r="N14" s="512"/>
      <c r="O14" s="513"/>
      <c r="P14" s="511"/>
      <c r="Q14" s="513"/>
      <c r="R14" s="514"/>
      <c r="S14" s="515"/>
      <c r="T14" s="515"/>
      <c r="U14" s="515"/>
      <c r="V14" s="515"/>
      <c r="W14" s="515"/>
      <c r="X14" s="515"/>
      <c r="Y14" s="515"/>
      <c r="Z14" s="515"/>
      <c r="AA14" s="515"/>
      <c r="AB14" s="515"/>
      <c r="AC14" s="516"/>
      <c r="AD14" s="498"/>
      <c r="AE14" s="499"/>
      <c r="AF14" s="500"/>
      <c r="AG14" s="501"/>
      <c r="AH14" s="502"/>
      <c r="AI14" s="503"/>
      <c r="AJ14" s="504"/>
      <c r="AK14" s="505"/>
      <c r="AL14" s="506"/>
      <c r="AM14" s="16" t="str">
        <f t="shared" si="0"/>
        <v/>
      </c>
      <c r="AN14" s="17" t="str">
        <f t="shared" si="1"/>
        <v/>
      </c>
      <c r="AO14" s="17" t="str">
        <f t="shared" si="2"/>
        <v/>
      </c>
      <c r="AP14" s="18" t="str">
        <f t="shared" si="3"/>
        <v/>
      </c>
    </row>
    <row r="15" spans="1:42" ht="30" customHeight="1" x14ac:dyDescent="0.25">
      <c r="A15" s="517">
        <v>9</v>
      </c>
      <c r="B15" s="518"/>
      <c r="C15" s="509"/>
      <c r="D15" s="510"/>
      <c r="E15" s="510"/>
      <c r="F15" s="511"/>
      <c r="G15" s="512"/>
      <c r="H15" s="512"/>
      <c r="I15" s="513"/>
      <c r="J15" s="511"/>
      <c r="K15" s="512"/>
      <c r="L15" s="512"/>
      <c r="M15" s="512"/>
      <c r="N15" s="512"/>
      <c r="O15" s="513"/>
      <c r="P15" s="511"/>
      <c r="Q15" s="513"/>
      <c r="R15" s="514"/>
      <c r="S15" s="515"/>
      <c r="T15" s="515"/>
      <c r="U15" s="515"/>
      <c r="V15" s="515"/>
      <c r="W15" s="515"/>
      <c r="X15" s="515"/>
      <c r="Y15" s="515"/>
      <c r="Z15" s="515"/>
      <c r="AA15" s="515"/>
      <c r="AB15" s="515"/>
      <c r="AC15" s="516"/>
      <c r="AD15" s="498"/>
      <c r="AE15" s="499"/>
      <c r="AF15" s="500"/>
      <c r="AG15" s="501"/>
      <c r="AH15" s="502"/>
      <c r="AI15" s="503"/>
      <c r="AJ15" s="504"/>
      <c r="AK15" s="505"/>
      <c r="AL15" s="506"/>
      <c r="AM15" s="16" t="str">
        <f t="shared" si="0"/>
        <v/>
      </c>
      <c r="AN15" s="17" t="str">
        <f t="shared" si="1"/>
        <v/>
      </c>
      <c r="AO15" s="17" t="str">
        <f t="shared" si="2"/>
        <v/>
      </c>
      <c r="AP15" s="18" t="str">
        <f t="shared" si="3"/>
        <v/>
      </c>
    </row>
    <row r="16" spans="1:42" ht="30" customHeight="1" x14ac:dyDescent="0.25">
      <c r="A16" s="507">
        <v>10</v>
      </c>
      <c r="B16" s="508"/>
      <c r="C16" s="509"/>
      <c r="D16" s="510"/>
      <c r="E16" s="510"/>
      <c r="F16" s="511"/>
      <c r="G16" s="512"/>
      <c r="H16" s="512"/>
      <c r="I16" s="513"/>
      <c r="J16" s="511"/>
      <c r="K16" s="512"/>
      <c r="L16" s="512"/>
      <c r="M16" s="512"/>
      <c r="N16" s="512"/>
      <c r="O16" s="513"/>
      <c r="P16" s="511"/>
      <c r="Q16" s="513"/>
      <c r="R16" s="514"/>
      <c r="S16" s="515"/>
      <c r="T16" s="515"/>
      <c r="U16" s="515"/>
      <c r="V16" s="515"/>
      <c r="W16" s="515"/>
      <c r="X16" s="515"/>
      <c r="Y16" s="515"/>
      <c r="Z16" s="515"/>
      <c r="AA16" s="515"/>
      <c r="AB16" s="515"/>
      <c r="AC16" s="516"/>
      <c r="AD16" s="498"/>
      <c r="AE16" s="499"/>
      <c r="AF16" s="500"/>
      <c r="AG16" s="501"/>
      <c r="AH16" s="502"/>
      <c r="AI16" s="503"/>
      <c r="AJ16" s="504"/>
      <c r="AK16" s="505"/>
      <c r="AL16" s="506"/>
      <c r="AM16" s="16" t="str">
        <f t="shared" si="0"/>
        <v/>
      </c>
      <c r="AN16" s="17" t="str">
        <f t="shared" si="1"/>
        <v/>
      </c>
      <c r="AO16" s="17" t="str">
        <f t="shared" si="2"/>
        <v/>
      </c>
      <c r="AP16" s="18" t="str">
        <f t="shared" si="3"/>
        <v/>
      </c>
    </row>
    <row r="17" spans="1:42" ht="30" customHeight="1" x14ac:dyDescent="0.25">
      <c r="A17" s="517">
        <v>11</v>
      </c>
      <c r="B17" s="518"/>
      <c r="C17" s="509"/>
      <c r="D17" s="510"/>
      <c r="E17" s="510"/>
      <c r="F17" s="511"/>
      <c r="G17" s="512"/>
      <c r="H17" s="512"/>
      <c r="I17" s="513"/>
      <c r="J17" s="511"/>
      <c r="K17" s="512"/>
      <c r="L17" s="512"/>
      <c r="M17" s="512"/>
      <c r="N17" s="512"/>
      <c r="O17" s="513"/>
      <c r="P17" s="511"/>
      <c r="Q17" s="513"/>
      <c r="R17" s="514"/>
      <c r="S17" s="515"/>
      <c r="T17" s="515"/>
      <c r="U17" s="515"/>
      <c r="V17" s="515"/>
      <c r="W17" s="515"/>
      <c r="X17" s="515"/>
      <c r="Y17" s="515"/>
      <c r="Z17" s="515"/>
      <c r="AA17" s="515"/>
      <c r="AB17" s="515"/>
      <c r="AC17" s="516"/>
      <c r="AD17" s="498"/>
      <c r="AE17" s="499"/>
      <c r="AF17" s="500"/>
      <c r="AG17" s="501"/>
      <c r="AH17" s="502"/>
      <c r="AI17" s="503"/>
      <c r="AJ17" s="504"/>
      <c r="AK17" s="505"/>
      <c r="AL17" s="506"/>
      <c r="AM17" s="16" t="str">
        <f t="shared" si="0"/>
        <v/>
      </c>
      <c r="AN17" s="17" t="str">
        <f t="shared" si="1"/>
        <v/>
      </c>
      <c r="AO17" s="17" t="str">
        <f t="shared" si="2"/>
        <v/>
      </c>
      <c r="AP17" s="18" t="str">
        <f t="shared" si="3"/>
        <v/>
      </c>
    </row>
    <row r="18" spans="1:42" ht="30" customHeight="1" x14ac:dyDescent="0.25">
      <c r="A18" s="507">
        <v>12</v>
      </c>
      <c r="B18" s="508"/>
      <c r="C18" s="509"/>
      <c r="D18" s="510"/>
      <c r="E18" s="510"/>
      <c r="F18" s="511"/>
      <c r="G18" s="512"/>
      <c r="H18" s="512"/>
      <c r="I18" s="513"/>
      <c r="J18" s="511"/>
      <c r="K18" s="512"/>
      <c r="L18" s="512"/>
      <c r="M18" s="512"/>
      <c r="N18" s="512"/>
      <c r="O18" s="513"/>
      <c r="P18" s="511"/>
      <c r="Q18" s="513"/>
      <c r="R18" s="514"/>
      <c r="S18" s="515"/>
      <c r="T18" s="515"/>
      <c r="U18" s="515"/>
      <c r="V18" s="515"/>
      <c r="W18" s="515"/>
      <c r="X18" s="515"/>
      <c r="Y18" s="515"/>
      <c r="Z18" s="515"/>
      <c r="AA18" s="515"/>
      <c r="AB18" s="515"/>
      <c r="AC18" s="516"/>
      <c r="AD18" s="498"/>
      <c r="AE18" s="499"/>
      <c r="AF18" s="500"/>
      <c r="AG18" s="501"/>
      <c r="AH18" s="502"/>
      <c r="AI18" s="503"/>
      <c r="AJ18" s="504"/>
      <c r="AK18" s="505"/>
      <c r="AL18" s="506"/>
      <c r="AM18" s="16" t="str">
        <f t="shared" si="0"/>
        <v/>
      </c>
      <c r="AN18" s="17" t="str">
        <f t="shared" si="1"/>
        <v/>
      </c>
      <c r="AO18" s="17" t="str">
        <f t="shared" si="2"/>
        <v/>
      </c>
      <c r="AP18" s="18" t="str">
        <f t="shared" si="3"/>
        <v/>
      </c>
    </row>
    <row r="19" spans="1:42" ht="30" customHeight="1" x14ac:dyDescent="0.25">
      <c r="A19" s="517">
        <v>13</v>
      </c>
      <c r="B19" s="518"/>
      <c r="C19" s="509"/>
      <c r="D19" s="510"/>
      <c r="E19" s="510"/>
      <c r="F19" s="511"/>
      <c r="G19" s="512"/>
      <c r="H19" s="512"/>
      <c r="I19" s="513"/>
      <c r="J19" s="511"/>
      <c r="K19" s="512"/>
      <c r="L19" s="512"/>
      <c r="M19" s="512"/>
      <c r="N19" s="512"/>
      <c r="O19" s="513"/>
      <c r="P19" s="511"/>
      <c r="Q19" s="513"/>
      <c r="R19" s="514"/>
      <c r="S19" s="515"/>
      <c r="T19" s="515"/>
      <c r="U19" s="515"/>
      <c r="V19" s="515"/>
      <c r="W19" s="515"/>
      <c r="X19" s="515"/>
      <c r="Y19" s="515"/>
      <c r="Z19" s="515"/>
      <c r="AA19" s="515"/>
      <c r="AB19" s="515"/>
      <c r="AC19" s="516"/>
      <c r="AD19" s="498"/>
      <c r="AE19" s="499"/>
      <c r="AF19" s="500"/>
      <c r="AG19" s="501"/>
      <c r="AH19" s="502"/>
      <c r="AI19" s="503"/>
      <c r="AJ19" s="504"/>
      <c r="AK19" s="505"/>
      <c r="AL19" s="506"/>
      <c r="AM19" s="16" t="str">
        <f t="shared" si="0"/>
        <v/>
      </c>
      <c r="AN19" s="17" t="str">
        <f t="shared" si="1"/>
        <v/>
      </c>
      <c r="AO19" s="17" t="str">
        <f t="shared" si="2"/>
        <v/>
      </c>
      <c r="AP19" s="18" t="str">
        <f t="shared" si="3"/>
        <v/>
      </c>
    </row>
    <row r="20" spans="1:42" ht="30" customHeight="1" x14ac:dyDescent="0.25">
      <c r="A20" s="507">
        <v>14</v>
      </c>
      <c r="B20" s="508"/>
      <c r="C20" s="509"/>
      <c r="D20" s="510"/>
      <c r="E20" s="510"/>
      <c r="F20" s="511"/>
      <c r="G20" s="512"/>
      <c r="H20" s="512"/>
      <c r="I20" s="513"/>
      <c r="J20" s="511"/>
      <c r="K20" s="512"/>
      <c r="L20" s="512"/>
      <c r="M20" s="512"/>
      <c r="N20" s="512"/>
      <c r="O20" s="513"/>
      <c r="P20" s="511"/>
      <c r="Q20" s="513"/>
      <c r="R20" s="514"/>
      <c r="S20" s="515"/>
      <c r="T20" s="515"/>
      <c r="U20" s="515"/>
      <c r="V20" s="515"/>
      <c r="W20" s="515"/>
      <c r="X20" s="515"/>
      <c r="Y20" s="515"/>
      <c r="Z20" s="515"/>
      <c r="AA20" s="515"/>
      <c r="AB20" s="515"/>
      <c r="AC20" s="516"/>
      <c r="AD20" s="498"/>
      <c r="AE20" s="499"/>
      <c r="AF20" s="500"/>
      <c r="AG20" s="501"/>
      <c r="AH20" s="502"/>
      <c r="AI20" s="503"/>
      <c r="AJ20" s="504"/>
      <c r="AK20" s="505"/>
      <c r="AL20" s="506"/>
      <c r="AM20" s="16" t="str">
        <f t="shared" si="0"/>
        <v/>
      </c>
      <c r="AN20" s="17" t="str">
        <f t="shared" si="1"/>
        <v/>
      </c>
      <c r="AO20" s="17" t="str">
        <f t="shared" si="2"/>
        <v/>
      </c>
      <c r="AP20" s="18" t="str">
        <f t="shared" si="3"/>
        <v/>
      </c>
    </row>
    <row r="21" spans="1:42" ht="30" customHeight="1" x14ac:dyDescent="0.25">
      <c r="A21" s="517">
        <v>15</v>
      </c>
      <c r="B21" s="518"/>
      <c r="C21" s="509"/>
      <c r="D21" s="510"/>
      <c r="E21" s="510"/>
      <c r="F21" s="511"/>
      <c r="G21" s="512"/>
      <c r="H21" s="512"/>
      <c r="I21" s="513"/>
      <c r="J21" s="511"/>
      <c r="K21" s="512"/>
      <c r="L21" s="512"/>
      <c r="M21" s="512"/>
      <c r="N21" s="512"/>
      <c r="O21" s="513"/>
      <c r="P21" s="511"/>
      <c r="Q21" s="513"/>
      <c r="R21" s="514"/>
      <c r="S21" s="515"/>
      <c r="T21" s="515"/>
      <c r="U21" s="515"/>
      <c r="V21" s="515"/>
      <c r="W21" s="515"/>
      <c r="X21" s="515"/>
      <c r="Y21" s="515"/>
      <c r="Z21" s="515"/>
      <c r="AA21" s="515"/>
      <c r="AB21" s="515"/>
      <c r="AC21" s="516"/>
      <c r="AD21" s="498"/>
      <c r="AE21" s="499"/>
      <c r="AF21" s="500"/>
      <c r="AG21" s="501"/>
      <c r="AH21" s="502"/>
      <c r="AI21" s="503"/>
      <c r="AJ21" s="504"/>
      <c r="AK21" s="505"/>
      <c r="AL21" s="506"/>
      <c r="AM21" s="16" t="str">
        <f t="shared" si="0"/>
        <v/>
      </c>
      <c r="AN21" s="17" t="str">
        <f t="shared" si="1"/>
        <v/>
      </c>
      <c r="AO21" s="17" t="str">
        <f t="shared" si="2"/>
        <v/>
      </c>
      <c r="AP21" s="18" t="str">
        <f t="shared" si="3"/>
        <v/>
      </c>
    </row>
    <row r="22" spans="1:42" ht="30" customHeight="1" x14ac:dyDescent="0.25">
      <c r="A22" s="507">
        <v>16</v>
      </c>
      <c r="B22" s="508"/>
      <c r="C22" s="509"/>
      <c r="D22" s="510"/>
      <c r="E22" s="510"/>
      <c r="F22" s="511"/>
      <c r="G22" s="512"/>
      <c r="H22" s="512"/>
      <c r="I22" s="513"/>
      <c r="J22" s="511"/>
      <c r="K22" s="512"/>
      <c r="L22" s="512"/>
      <c r="M22" s="512"/>
      <c r="N22" s="512"/>
      <c r="O22" s="513"/>
      <c r="P22" s="511"/>
      <c r="Q22" s="513"/>
      <c r="R22" s="514"/>
      <c r="S22" s="515"/>
      <c r="T22" s="515"/>
      <c r="U22" s="515"/>
      <c r="V22" s="515"/>
      <c r="W22" s="515"/>
      <c r="X22" s="515"/>
      <c r="Y22" s="515"/>
      <c r="Z22" s="515"/>
      <c r="AA22" s="515"/>
      <c r="AB22" s="515"/>
      <c r="AC22" s="516"/>
      <c r="AD22" s="498"/>
      <c r="AE22" s="499"/>
      <c r="AF22" s="500"/>
      <c r="AG22" s="501"/>
      <c r="AH22" s="502"/>
      <c r="AI22" s="503"/>
      <c r="AJ22" s="504"/>
      <c r="AK22" s="505"/>
      <c r="AL22" s="506"/>
      <c r="AM22" s="16" t="str">
        <f t="shared" si="0"/>
        <v/>
      </c>
      <c r="AN22" s="17" t="str">
        <f t="shared" si="1"/>
        <v/>
      </c>
      <c r="AO22" s="17" t="str">
        <f t="shared" si="2"/>
        <v/>
      </c>
      <c r="AP22" s="18" t="str">
        <f t="shared" si="3"/>
        <v/>
      </c>
    </row>
    <row r="23" spans="1:42" ht="30" customHeight="1" x14ac:dyDescent="0.25">
      <c r="A23" s="517">
        <v>17</v>
      </c>
      <c r="B23" s="518"/>
      <c r="C23" s="509"/>
      <c r="D23" s="510"/>
      <c r="E23" s="510"/>
      <c r="F23" s="511"/>
      <c r="G23" s="512"/>
      <c r="H23" s="512"/>
      <c r="I23" s="513"/>
      <c r="J23" s="511"/>
      <c r="K23" s="512"/>
      <c r="L23" s="512"/>
      <c r="M23" s="512"/>
      <c r="N23" s="512"/>
      <c r="O23" s="513"/>
      <c r="P23" s="511"/>
      <c r="Q23" s="513"/>
      <c r="R23" s="514"/>
      <c r="S23" s="515"/>
      <c r="T23" s="515"/>
      <c r="U23" s="515"/>
      <c r="V23" s="515"/>
      <c r="W23" s="515"/>
      <c r="X23" s="515"/>
      <c r="Y23" s="515"/>
      <c r="Z23" s="515"/>
      <c r="AA23" s="515"/>
      <c r="AB23" s="515"/>
      <c r="AC23" s="516"/>
      <c r="AD23" s="498"/>
      <c r="AE23" s="499"/>
      <c r="AF23" s="500"/>
      <c r="AG23" s="501"/>
      <c r="AH23" s="502"/>
      <c r="AI23" s="503"/>
      <c r="AJ23" s="504"/>
      <c r="AK23" s="505"/>
      <c r="AL23" s="506"/>
      <c r="AM23" s="16" t="str">
        <f t="shared" si="0"/>
        <v/>
      </c>
      <c r="AN23" s="17" t="str">
        <f t="shared" si="1"/>
        <v/>
      </c>
      <c r="AO23" s="17" t="str">
        <f t="shared" si="2"/>
        <v/>
      </c>
      <c r="AP23" s="18" t="str">
        <f t="shared" si="3"/>
        <v/>
      </c>
    </row>
    <row r="24" spans="1:42" ht="30" customHeight="1" x14ac:dyDescent="0.25">
      <c r="A24" s="507">
        <v>18</v>
      </c>
      <c r="B24" s="508"/>
      <c r="C24" s="509"/>
      <c r="D24" s="510"/>
      <c r="E24" s="510"/>
      <c r="F24" s="511"/>
      <c r="G24" s="512"/>
      <c r="H24" s="512"/>
      <c r="I24" s="513"/>
      <c r="J24" s="511"/>
      <c r="K24" s="512"/>
      <c r="L24" s="512"/>
      <c r="M24" s="512"/>
      <c r="N24" s="512"/>
      <c r="O24" s="513"/>
      <c r="P24" s="511"/>
      <c r="Q24" s="513"/>
      <c r="R24" s="514"/>
      <c r="S24" s="515"/>
      <c r="T24" s="515"/>
      <c r="U24" s="515"/>
      <c r="V24" s="515"/>
      <c r="W24" s="515"/>
      <c r="X24" s="515"/>
      <c r="Y24" s="515"/>
      <c r="Z24" s="515"/>
      <c r="AA24" s="515"/>
      <c r="AB24" s="515"/>
      <c r="AC24" s="516"/>
      <c r="AD24" s="498"/>
      <c r="AE24" s="499"/>
      <c r="AF24" s="500"/>
      <c r="AG24" s="501"/>
      <c r="AH24" s="502"/>
      <c r="AI24" s="503"/>
      <c r="AJ24" s="504"/>
      <c r="AK24" s="505"/>
      <c r="AL24" s="506"/>
      <c r="AM24" s="16" t="str">
        <f t="shared" si="0"/>
        <v/>
      </c>
      <c r="AN24" s="17" t="str">
        <f t="shared" si="1"/>
        <v/>
      </c>
      <c r="AO24" s="17" t="str">
        <f t="shared" si="2"/>
        <v/>
      </c>
      <c r="AP24" s="18" t="str">
        <f t="shared" si="3"/>
        <v/>
      </c>
    </row>
    <row r="25" spans="1:42" ht="30" customHeight="1" x14ac:dyDescent="0.25">
      <c r="A25" s="517">
        <v>19</v>
      </c>
      <c r="B25" s="518"/>
      <c r="C25" s="509"/>
      <c r="D25" s="510"/>
      <c r="E25" s="510"/>
      <c r="F25" s="511"/>
      <c r="G25" s="512"/>
      <c r="H25" s="512"/>
      <c r="I25" s="513"/>
      <c r="J25" s="511"/>
      <c r="K25" s="512"/>
      <c r="L25" s="512"/>
      <c r="M25" s="512"/>
      <c r="N25" s="512"/>
      <c r="O25" s="513"/>
      <c r="P25" s="511"/>
      <c r="Q25" s="513"/>
      <c r="R25" s="514"/>
      <c r="S25" s="515"/>
      <c r="T25" s="515"/>
      <c r="U25" s="515"/>
      <c r="V25" s="515"/>
      <c r="W25" s="515"/>
      <c r="X25" s="515"/>
      <c r="Y25" s="515"/>
      <c r="Z25" s="515"/>
      <c r="AA25" s="515"/>
      <c r="AB25" s="515"/>
      <c r="AC25" s="516"/>
      <c r="AD25" s="498"/>
      <c r="AE25" s="499"/>
      <c r="AF25" s="500"/>
      <c r="AG25" s="501"/>
      <c r="AH25" s="502"/>
      <c r="AI25" s="503"/>
      <c r="AJ25" s="504"/>
      <c r="AK25" s="505"/>
      <c r="AL25" s="506"/>
      <c r="AM25" s="16" t="str">
        <f t="shared" si="0"/>
        <v/>
      </c>
      <c r="AN25" s="17" t="str">
        <f t="shared" si="1"/>
        <v/>
      </c>
      <c r="AO25" s="17" t="str">
        <f t="shared" si="2"/>
        <v/>
      </c>
      <c r="AP25" s="18" t="str">
        <f t="shared" si="3"/>
        <v/>
      </c>
    </row>
    <row r="26" spans="1:42" ht="30" customHeight="1" x14ac:dyDescent="0.25">
      <c r="A26" s="507">
        <v>20</v>
      </c>
      <c r="B26" s="508"/>
      <c r="C26" s="509"/>
      <c r="D26" s="510"/>
      <c r="E26" s="510"/>
      <c r="F26" s="511"/>
      <c r="G26" s="512"/>
      <c r="H26" s="512"/>
      <c r="I26" s="513"/>
      <c r="J26" s="511"/>
      <c r="K26" s="512"/>
      <c r="L26" s="512"/>
      <c r="M26" s="512"/>
      <c r="N26" s="512"/>
      <c r="O26" s="513"/>
      <c r="P26" s="511"/>
      <c r="Q26" s="513"/>
      <c r="R26" s="514"/>
      <c r="S26" s="515"/>
      <c r="T26" s="515"/>
      <c r="U26" s="515"/>
      <c r="V26" s="515"/>
      <c r="W26" s="515"/>
      <c r="X26" s="515"/>
      <c r="Y26" s="515"/>
      <c r="Z26" s="515"/>
      <c r="AA26" s="515"/>
      <c r="AB26" s="515"/>
      <c r="AC26" s="516"/>
      <c r="AD26" s="498"/>
      <c r="AE26" s="499"/>
      <c r="AF26" s="500"/>
      <c r="AG26" s="501"/>
      <c r="AH26" s="502"/>
      <c r="AI26" s="503"/>
      <c r="AJ26" s="504"/>
      <c r="AK26" s="505"/>
      <c r="AL26" s="506"/>
      <c r="AM26" s="16" t="str">
        <f t="shared" si="0"/>
        <v/>
      </c>
      <c r="AN26" s="17" t="str">
        <f t="shared" si="1"/>
        <v/>
      </c>
      <c r="AO26" s="17" t="str">
        <f t="shared" si="2"/>
        <v/>
      </c>
      <c r="AP26" s="18" t="str">
        <f t="shared" si="3"/>
        <v/>
      </c>
    </row>
    <row r="27" spans="1:42" ht="30" customHeight="1" x14ac:dyDescent="0.25">
      <c r="A27" s="517">
        <v>21</v>
      </c>
      <c r="B27" s="518"/>
      <c r="C27" s="509"/>
      <c r="D27" s="510"/>
      <c r="E27" s="510"/>
      <c r="F27" s="511"/>
      <c r="G27" s="512"/>
      <c r="H27" s="512"/>
      <c r="I27" s="513"/>
      <c r="J27" s="511"/>
      <c r="K27" s="512"/>
      <c r="L27" s="512"/>
      <c r="M27" s="512"/>
      <c r="N27" s="512"/>
      <c r="O27" s="513"/>
      <c r="P27" s="511"/>
      <c r="Q27" s="513"/>
      <c r="R27" s="514"/>
      <c r="S27" s="515"/>
      <c r="T27" s="515"/>
      <c r="U27" s="515"/>
      <c r="V27" s="515"/>
      <c r="W27" s="515"/>
      <c r="X27" s="515"/>
      <c r="Y27" s="515"/>
      <c r="Z27" s="515"/>
      <c r="AA27" s="515"/>
      <c r="AB27" s="515"/>
      <c r="AC27" s="516"/>
      <c r="AD27" s="498"/>
      <c r="AE27" s="499"/>
      <c r="AF27" s="500"/>
      <c r="AG27" s="501"/>
      <c r="AH27" s="502"/>
      <c r="AI27" s="503"/>
      <c r="AJ27" s="504"/>
      <c r="AK27" s="505"/>
      <c r="AL27" s="506"/>
      <c r="AM27" s="16" t="str">
        <f t="shared" si="0"/>
        <v/>
      </c>
      <c r="AN27" s="17" t="str">
        <f t="shared" si="1"/>
        <v/>
      </c>
      <c r="AO27" s="17" t="str">
        <f t="shared" si="2"/>
        <v/>
      </c>
      <c r="AP27" s="18" t="str">
        <f t="shared" si="3"/>
        <v/>
      </c>
    </row>
    <row r="28" spans="1:42" ht="30" customHeight="1" x14ac:dyDescent="0.25">
      <c r="A28" s="507">
        <v>22</v>
      </c>
      <c r="B28" s="508"/>
      <c r="C28" s="509"/>
      <c r="D28" s="510"/>
      <c r="E28" s="510"/>
      <c r="F28" s="511"/>
      <c r="G28" s="512"/>
      <c r="H28" s="512"/>
      <c r="I28" s="513"/>
      <c r="J28" s="511"/>
      <c r="K28" s="512"/>
      <c r="L28" s="512"/>
      <c r="M28" s="512"/>
      <c r="N28" s="512"/>
      <c r="O28" s="513"/>
      <c r="P28" s="511"/>
      <c r="Q28" s="513"/>
      <c r="R28" s="514"/>
      <c r="S28" s="515"/>
      <c r="T28" s="515"/>
      <c r="U28" s="515"/>
      <c r="V28" s="515"/>
      <c r="W28" s="515"/>
      <c r="X28" s="515"/>
      <c r="Y28" s="515"/>
      <c r="Z28" s="515"/>
      <c r="AA28" s="515"/>
      <c r="AB28" s="515"/>
      <c r="AC28" s="516"/>
      <c r="AD28" s="498"/>
      <c r="AE28" s="499"/>
      <c r="AF28" s="500"/>
      <c r="AG28" s="501"/>
      <c r="AH28" s="502"/>
      <c r="AI28" s="503"/>
      <c r="AJ28" s="504"/>
      <c r="AK28" s="505"/>
      <c r="AL28" s="506"/>
      <c r="AM28" s="16" t="str">
        <f t="shared" si="0"/>
        <v/>
      </c>
      <c r="AN28" s="17" t="str">
        <f t="shared" si="1"/>
        <v/>
      </c>
      <c r="AO28" s="17" t="str">
        <f t="shared" si="2"/>
        <v/>
      </c>
      <c r="AP28" s="18" t="str">
        <f t="shared" si="3"/>
        <v/>
      </c>
    </row>
    <row r="29" spans="1:42" ht="30" customHeight="1" x14ac:dyDescent="0.25">
      <c r="A29" s="517">
        <v>23</v>
      </c>
      <c r="B29" s="518"/>
      <c r="C29" s="509"/>
      <c r="D29" s="510"/>
      <c r="E29" s="510"/>
      <c r="F29" s="511"/>
      <c r="G29" s="512"/>
      <c r="H29" s="512"/>
      <c r="I29" s="513"/>
      <c r="J29" s="511"/>
      <c r="K29" s="512"/>
      <c r="L29" s="512"/>
      <c r="M29" s="512"/>
      <c r="N29" s="512"/>
      <c r="O29" s="513"/>
      <c r="P29" s="511"/>
      <c r="Q29" s="513"/>
      <c r="R29" s="514"/>
      <c r="S29" s="515"/>
      <c r="T29" s="515"/>
      <c r="U29" s="515"/>
      <c r="V29" s="515"/>
      <c r="W29" s="515"/>
      <c r="X29" s="515"/>
      <c r="Y29" s="515"/>
      <c r="Z29" s="515"/>
      <c r="AA29" s="515"/>
      <c r="AB29" s="515"/>
      <c r="AC29" s="516"/>
      <c r="AD29" s="498"/>
      <c r="AE29" s="499"/>
      <c r="AF29" s="500"/>
      <c r="AG29" s="501"/>
      <c r="AH29" s="502"/>
      <c r="AI29" s="503"/>
      <c r="AJ29" s="504"/>
      <c r="AK29" s="505"/>
      <c r="AL29" s="506"/>
      <c r="AM29" s="16" t="str">
        <f t="shared" si="0"/>
        <v/>
      </c>
      <c r="AN29" s="17" t="str">
        <f t="shared" si="1"/>
        <v/>
      </c>
      <c r="AO29" s="17" t="str">
        <f t="shared" si="2"/>
        <v/>
      </c>
      <c r="AP29" s="18" t="str">
        <f t="shared" si="3"/>
        <v/>
      </c>
    </row>
    <row r="30" spans="1:42" ht="30" customHeight="1" x14ac:dyDescent="0.25">
      <c r="A30" s="507">
        <v>24</v>
      </c>
      <c r="B30" s="508"/>
      <c r="C30" s="509"/>
      <c r="D30" s="510"/>
      <c r="E30" s="510"/>
      <c r="F30" s="511"/>
      <c r="G30" s="512"/>
      <c r="H30" s="512"/>
      <c r="I30" s="513"/>
      <c r="J30" s="511"/>
      <c r="K30" s="512"/>
      <c r="L30" s="512"/>
      <c r="M30" s="512"/>
      <c r="N30" s="512"/>
      <c r="O30" s="513"/>
      <c r="P30" s="511"/>
      <c r="Q30" s="513"/>
      <c r="R30" s="514"/>
      <c r="S30" s="515"/>
      <c r="T30" s="515"/>
      <c r="U30" s="515"/>
      <c r="V30" s="515"/>
      <c r="W30" s="515"/>
      <c r="X30" s="515"/>
      <c r="Y30" s="515"/>
      <c r="Z30" s="515"/>
      <c r="AA30" s="515"/>
      <c r="AB30" s="515"/>
      <c r="AC30" s="516"/>
      <c r="AD30" s="498"/>
      <c r="AE30" s="499"/>
      <c r="AF30" s="500"/>
      <c r="AG30" s="501"/>
      <c r="AH30" s="502"/>
      <c r="AI30" s="503"/>
      <c r="AJ30" s="504"/>
      <c r="AK30" s="505"/>
      <c r="AL30" s="506"/>
      <c r="AM30" s="16" t="str">
        <f t="shared" si="0"/>
        <v/>
      </c>
      <c r="AN30" s="17" t="str">
        <f t="shared" si="1"/>
        <v/>
      </c>
      <c r="AO30" s="17" t="str">
        <f t="shared" si="2"/>
        <v/>
      </c>
      <c r="AP30" s="18" t="str">
        <f t="shared" si="3"/>
        <v/>
      </c>
    </row>
    <row r="31" spans="1:42" ht="30" customHeight="1" thickBot="1" x14ac:dyDescent="0.3">
      <c r="A31" s="528">
        <v>25</v>
      </c>
      <c r="B31" s="529"/>
      <c r="C31" s="509"/>
      <c r="D31" s="510"/>
      <c r="E31" s="510"/>
      <c r="F31" s="530"/>
      <c r="G31" s="531"/>
      <c r="H31" s="531"/>
      <c r="I31" s="532"/>
      <c r="J31" s="530"/>
      <c r="K31" s="531"/>
      <c r="L31" s="531"/>
      <c r="M31" s="531"/>
      <c r="N31" s="531"/>
      <c r="O31" s="532"/>
      <c r="P31" s="530"/>
      <c r="Q31" s="532"/>
      <c r="R31" s="533"/>
      <c r="S31" s="534"/>
      <c r="T31" s="534"/>
      <c r="U31" s="534"/>
      <c r="V31" s="534"/>
      <c r="W31" s="534"/>
      <c r="X31" s="534"/>
      <c r="Y31" s="534"/>
      <c r="Z31" s="534"/>
      <c r="AA31" s="534"/>
      <c r="AB31" s="534"/>
      <c r="AC31" s="535"/>
      <c r="AD31" s="519"/>
      <c r="AE31" s="520"/>
      <c r="AF31" s="521"/>
      <c r="AG31" s="522"/>
      <c r="AH31" s="523"/>
      <c r="AI31" s="524"/>
      <c r="AJ31" s="525"/>
      <c r="AK31" s="526"/>
      <c r="AL31" s="527"/>
      <c r="AM31" s="16" t="str">
        <f t="shared" si="0"/>
        <v/>
      </c>
      <c r="AN31" s="17" t="str">
        <f t="shared" si="1"/>
        <v/>
      </c>
      <c r="AO31" s="17" t="str">
        <f t="shared" si="2"/>
        <v/>
      </c>
      <c r="AP31" s="18" t="str">
        <f t="shared" si="3"/>
        <v/>
      </c>
    </row>
  </sheetData>
  <sheetProtection algorithmName="SHA-512" hashValue="iuvn5AFmNum+YQPzLq12pVAOStOW4jOdY9d4TZ/BtU+0VkvLqJfSUz8EzeNJt5izFy9KYFVmkn2ILUF+DSftTA==" saltValue="VUeootg5wXlxpsWnBio7Dw==" spinCount="100000" sheet="1" objects="1" scenarios="1"/>
  <mergeCells count="250">
    <mergeCell ref="AD31:AF31"/>
    <mergeCell ref="AG31:AI31"/>
    <mergeCell ref="AJ31:AL31"/>
    <mergeCell ref="A31:B31"/>
    <mergeCell ref="C31:E31"/>
    <mergeCell ref="F31:I31"/>
    <mergeCell ref="J31:O31"/>
    <mergeCell ref="P31:Q31"/>
    <mergeCell ref="R31:AC31"/>
    <mergeCell ref="A30:B30"/>
    <mergeCell ref="C30:E30"/>
    <mergeCell ref="F30:I30"/>
    <mergeCell ref="J30:O30"/>
    <mergeCell ref="P30:Q30"/>
    <mergeCell ref="R30:AC30"/>
    <mergeCell ref="AD30:AF30"/>
    <mergeCell ref="AG30:AI30"/>
    <mergeCell ref="AJ30:AL30"/>
    <mergeCell ref="A29:B29"/>
    <mergeCell ref="C29:E29"/>
    <mergeCell ref="F29:I29"/>
    <mergeCell ref="J29:O29"/>
    <mergeCell ref="P29:Q29"/>
    <mergeCell ref="R29:AC29"/>
    <mergeCell ref="AD29:AF29"/>
    <mergeCell ref="AG29:AI29"/>
    <mergeCell ref="AJ29:AL29"/>
    <mergeCell ref="AD27:AF27"/>
    <mergeCell ref="AG27:AI27"/>
    <mergeCell ref="AJ27:AL27"/>
    <mergeCell ref="A28:B28"/>
    <mergeCell ref="C28:E28"/>
    <mergeCell ref="F28:I28"/>
    <mergeCell ref="J28:O28"/>
    <mergeCell ref="P28:Q28"/>
    <mergeCell ref="R28:AC28"/>
    <mergeCell ref="AD28:AF28"/>
    <mergeCell ref="A27:B27"/>
    <mergeCell ref="C27:E27"/>
    <mergeCell ref="F27:I27"/>
    <mergeCell ref="J27:O27"/>
    <mergeCell ref="P27:Q27"/>
    <mergeCell ref="R27:AC27"/>
    <mergeCell ref="AG28:AI28"/>
    <mergeCell ref="AJ28:AL28"/>
    <mergeCell ref="A26:B26"/>
    <mergeCell ref="C26:E26"/>
    <mergeCell ref="F26:I26"/>
    <mergeCell ref="J26:O26"/>
    <mergeCell ref="P26:Q26"/>
    <mergeCell ref="R26:AC26"/>
    <mergeCell ref="AD26:AF26"/>
    <mergeCell ref="AG26:AI26"/>
    <mergeCell ref="AJ26:AL26"/>
    <mergeCell ref="A25:B25"/>
    <mergeCell ref="C25:E25"/>
    <mergeCell ref="F25:I25"/>
    <mergeCell ref="J25:O25"/>
    <mergeCell ref="P25:Q25"/>
    <mergeCell ref="R25:AC25"/>
    <mergeCell ref="AD25:AF25"/>
    <mergeCell ref="AG25:AI25"/>
    <mergeCell ref="AJ25:AL25"/>
    <mergeCell ref="AD23:AF23"/>
    <mergeCell ref="AG23:AI23"/>
    <mergeCell ref="AJ23:AL23"/>
    <mergeCell ref="A24:B24"/>
    <mergeCell ref="C24:E24"/>
    <mergeCell ref="F24:I24"/>
    <mergeCell ref="J24:O24"/>
    <mergeCell ref="P24:Q24"/>
    <mergeCell ref="R24:AC24"/>
    <mergeCell ref="AD24:AF24"/>
    <mergeCell ref="A23:B23"/>
    <mergeCell ref="C23:E23"/>
    <mergeCell ref="F23:I23"/>
    <mergeCell ref="J23:O23"/>
    <mergeCell ref="P23:Q23"/>
    <mergeCell ref="R23:AC23"/>
    <mergeCell ref="AG24:AI24"/>
    <mergeCell ref="AJ24:AL24"/>
    <mergeCell ref="A22:B22"/>
    <mergeCell ref="C22:E22"/>
    <mergeCell ref="F22:I22"/>
    <mergeCell ref="J22:O22"/>
    <mergeCell ref="P22:Q22"/>
    <mergeCell ref="R22:AC22"/>
    <mergeCell ref="AD22:AF22"/>
    <mergeCell ref="AG22:AI22"/>
    <mergeCell ref="AJ22:AL22"/>
    <mergeCell ref="A21:B21"/>
    <mergeCell ref="C21:E21"/>
    <mergeCell ref="F21:I21"/>
    <mergeCell ref="J21:O21"/>
    <mergeCell ref="P21:Q21"/>
    <mergeCell ref="R21:AC21"/>
    <mergeCell ref="AD21:AF21"/>
    <mergeCell ref="AG21:AI21"/>
    <mergeCell ref="AJ21:AL21"/>
    <mergeCell ref="AD19:AF19"/>
    <mergeCell ref="AG19:AI19"/>
    <mergeCell ref="AJ19:AL19"/>
    <mergeCell ref="A20:B20"/>
    <mergeCell ref="C20:E20"/>
    <mergeCell ref="F20:I20"/>
    <mergeCell ref="J20:O20"/>
    <mergeCell ref="P20:Q20"/>
    <mergeCell ref="R20:AC20"/>
    <mergeCell ref="AD20:AF20"/>
    <mergeCell ref="A19:B19"/>
    <mergeCell ref="C19:E19"/>
    <mergeCell ref="F19:I19"/>
    <mergeCell ref="J19:O19"/>
    <mergeCell ref="P19:Q19"/>
    <mergeCell ref="R19:AC19"/>
    <mergeCell ref="AG20:AI20"/>
    <mergeCell ref="AJ20:AL20"/>
    <mergeCell ref="A18:B18"/>
    <mergeCell ref="C18:E18"/>
    <mergeCell ref="F18:I18"/>
    <mergeCell ref="J18:O18"/>
    <mergeCell ref="P18:Q18"/>
    <mergeCell ref="R18:AC18"/>
    <mergeCell ref="AD18:AF18"/>
    <mergeCell ref="AG18:AI18"/>
    <mergeCell ref="AJ18:AL18"/>
    <mergeCell ref="A17:B17"/>
    <mergeCell ref="C17:E17"/>
    <mergeCell ref="F17:I17"/>
    <mergeCell ref="J17:O17"/>
    <mergeCell ref="P17:Q17"/>
    <mergeCell ref="R17:AC17"/>
    <mergeCell ref="AD17:AF17"/>
    <mergeCell ref="AG17:AI17"/>
    <mergeCell ref="AJ17:AL17"/>
    <mergeCell ref="AD15:AF15"/>
    <mergeCell ref="AG15:AI15"/>
    <mergeCell ref="AJ15:AL15"/>
    <mergeCell ref="A16:B16"/>
    <mergeCell ref="C16:E16"/>
    <mergeCell ref="F16:I16"/>
    <mergeCell ref="J16:O16"/>
    <mergeCell ref="P16:Q16"/>
    <mergeCell ref="R16:AC16"/>
    <mergeCell ref="AD16:AF16"/>
    <mergeCell ref="A15:B15"/>
    <mergeCell ref="C15:E15"/>
    <mergeCell ref="F15:I15"/>
    <mergeCell ref="J15:O15"/>
    <mergeCell ref="P15:Q15"/>
    <mergeCell ref="R15:AC15"/>
    <mergeCell ref="AG16:AI16"/>
    <mergeCell ref="AJ16:AL16"/>
    <mergeCell ref="A14:B14"/>
    <mergeCell ref="C14:E14"/>
    <mergeCell ref="F14:I14"/>
    <mergeCell ref="J14:O14"/>
    <mergeCell ref="P14:Q14"/>
    <mergeCell ref="R14:AC14"/>
    <mergeCell ref="AD14:AF14"/>
    <mergeCell ref="AG14:AI14"/>
    <mergeCell ref="AJ14:AL14"/>
    <mergeCell ref="A13:B13"/>
    <mergeCell ref="C13:E13"/>
    <mergeCell ref="F13:I13"/>
    <mergeCell ref="J13:O13"/>
    <mergeCell ref="P13:Q13"/>
    <mergeCell ref="R13:AC13"/>
    <mergeCell ref="AD13:AF13"/>
    <mergeCell ref="AG13:AI13"/>
    <mergeCell ref="AJ13:AL13"/>
    <mergeCell ref="AD11:AF11"/>
    <mergeCell ref="AG11:AI11"/>
    <mergeCell ref="AJ11:AL11"/>
    <mergeCell ref="A12:B12"/>
    <mergeCell ref="C12:E12"/>
    <mergeCell ref="F12:I12"/>
    <mergeCell ref="J12:O12"/>
    <mergeCell ref="P12:Q12"/>
    <mergeCell ref="R12:AC12"/>
    <mergeCell ref="AD12:AF12"/>
    <mergeCell ref="A11:B11"/>
    <mergeCell ref="C11:E11"/>
    <mergeCell ref="F11:I11"/>
    <mergeCell ref="J11:O11"/>
    <mergeCell ref="P11:Q11"/>
    <mergeCell ref="R11:AC11"/>
    <mergeCell ref="AG12:AI12"/>
    <mergeCell ref="AJ12:AL12"/>
    <mergeCell ref="A10:B10"/>
    <mergeCell ref="C10:E10"/>
    <mergeCell ref="F10:I10"/>
    <mergeCell ref="J10:O10"/>
    <mergeCell ref="P10:Q10"/>
    <mergeCell ref="R10:AC10"/>
    <mergeCell ref="AD10:AF10"/>
    <mergeCell ref="AG10:AI10"/>
    <mergeCell ref="AJ10:AL10"/>
    <mergeCell ref="A9:B9"/>
    <mergeCell ref="C9:E9"/>
    <mergeCell ref="F9:I9"/>
    <mergeCell ref="J9:O9"/>
    <mergeCell ref="P9:Q9"/>
    <mergeCell ref="R9:AC9"/>
    <mergeCell ref="AD9:AF9"/>
    <mergeCell ref="AG9:AI9"/>
    <mergeCell ref="AJ9:AL9"/>
    <mergeCell ref="AD7:AF7"/>
    <mergeCell ref="AG7:AI7"/>
    <mergeCell ref="AJ7:AL7"/>
    <mergeCell ref="A8:B8"/>
    <mergeCell ref="C8:E8"/>
    <mergeCell ref="F8:I8"/>
    <mergeCell ref="J8:O8"/>
    <mergeCell ref="P8:Q8"/>
    <mergeCell ref="R8:AC8"/>
    <mergeCell ref="AD8:AF8"/>
    <mergeCell ref="A7:B7"/>
    <mergeCell ref="C7:E7"/>
    <mergeCell ref="F7:I7"/>
    <mergeCell ref="J7:O7"/>
    <mergeCell ref="P7:Q7"/>
    <mergeCell ref="R7:AC7"/>
    <mergeCell ref="AG8:AI8"/>
    <mergeCell ref="AJ8:AL8"/>
    <mergeCell ref="A5:AL5"/>
    <mergeCell ref="A6:B6"/>
    <mergeCell ref="C6:E6"/>
    <mergeCell ref="F6:I6"/>
    <mergeCell ref="J6:O6"/>
    <mergeCell ref="P6:Q6"/>
    <mergeCell ref="R6:AC6"/>
    <mergeCell ref="AD6:AF6"/>
    <mergeCell ref="AG6:AI6"/>
    <mergeCell ref="AJ6:AL6"/>
    <mergeCell ref="A4:D4"/>
    <mergeCell ref="E4:O4"/>
    <mergeCell ref="P4:Q4"/>
    <mergeCell ref="R4:AB4"/>
    <mergeCell ref="AC4:AF4"/>
    <mergeCell ref="AG4:AL4"/>
    <mergeCell ref="A1:AI1"/>
    <mergeCell ref="AJ1:AL1"/>
    <mergeCell ref="A2:AL2"/>
    <mergeCell ref="A3:C3"/>
    <mergeCell ref="D3:V3"/>
    <mergeCell ref="W3:Z3"/>
    <mergeCell ref="AA3:AD3"/>
    <mergeCell ref="AE3:AH3"/>
    <mergeCell ref="AI3:AL3"/>
  </mergeCells>
  <conditionalFormatting sqref="AG7:AG31 AD7:AD31 AJ7:AJ31">
    <cfRule type="cellIs" dxfId="62" priority="4" operator="equal">
      <formula>"High"</formula>
    </cfRule>
    <cfRule type="cellIs" dxfId="61" priority="5" operator="equal">
      <formula>"Medium"</formula>
    </cfRule>
    <cfRule type="cellIs" dxfId="60" priority="6" operator="equal">
      <formula>"Low"</formula>
    </cfRule>
  </conditionalFormatting>
  <conditionalFormatting sqref="AG7:AG31 AJ7:AJ31">
    <cfRule type="cellIs" dxfId="59" priority="1" operator="equal">
      <formula>"Research"</formula>
    </cfRule>
    <cfRule type="cellIs" dxfId="58" priority="2" operator="equal">
      <formula>"In Process"</formula>
    </cfRule>
    <cfRule type="cellIs" dxfId="57" priority="3" operator="equal">
      <formula>"Resolved"</formula>
    </cfRule>
  </conditionalFormatting>
  <dataValidations count="2">
    <dataValidation type="list" allowBlank="1" showInputMessage="1" showErrorMessage="1" sqref="AG7:AG31">
      <formula1>"Resolved, In Process, Research"</formula1>
    </dataValidation>
    <dataValidation type="list" allowBlank="1" showInputMessage="1" showErrorMessage="1" sqref="AD7:AF31">
      <formula1>"High, Medium, Low, General Comment, Suggestion"</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DROPDOWNS!$A$15:$A$16</xm:f>
          </x14:formula1>
          <xm:sqref>C7:E31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61"/>
  <sheetViews>
    <sheetView topLeftCell="B36" workbookViewId="0">
      <selection activeCell="E4" sqref="E4:E61"/>
    </sheetView>
  </sheetViews>
  <sheetFormatPr defaultRowHeight="14.25" x14ac:dyDescent="0.25"/>
  <cols>
    <col min="1" max="1" width="61.42578125" style="1" bestFit="1" customWidth="1"/>
    <col min="2" max="2" width="61.42578125" style="1" customWidth="1"/>
    <col min="3" max="3" width="39.28515625" style="1" bestFit="1" customWidth="1"/>
    <col min="4" max="4" width="46.28515625" style="1" bestFit="1" customWidth="1"/>
    <col min="5" max="5" width="15.7109375" style="1" customWidth="1"/>
    <col min="6" max="6" width="40.85546875" style="1" bestFit="1" customWidth="1"/>
    <col min="7" max="7" width="25.7109375" style="1" bestFit="1" customWidth="1"/>
    <col min="8" max="16384" width="9.140625" style="1"/>
  </cols>
  <sheetData>
    <row r="1" spans="1:7" x14ac:dyDescent="0.25">
      <c r="A1" s="1" t="s">
        <v>110</v>
      </c>
      <c r="B1" s="1" t="s">
        <v>110</v>
      </c>
      <c r="C1" s="1" t="s">
        <v>110</v>
      </c>
      <c r="D1" s="1" t="s">
        <v>110</v>
      </c>
      <c r="E1" s="1" t="s">
        <v>110</v>
      </c>
    </row>
    <row r="3" spans="1:7" x14ac:dyDescent="0.25">
      <c r="A3" s="1" t="s">
        <v>103</v>
      </c>
      <c r="B3" s="1" t="s">
        <v>164</v>
      </c>
      <c r="E3" s="1" t="s">
        <v>106</v>
      </c>
    </row>
    <row r="4" spans="1:7" x14ac:dyDescent="0.25">
      <c r="A4" s="1" t="s">
        <v>97</v>
      </c>
      <c r="B4" s="1" t="s">
        <v>107</v>
      </c>
      <c r="C4" s="1" t="s">
        <v>103</v>
      </c>
      <c r="D4" s="1" t="s">
        <v>11</v>
      </c>
      <c r="E4" s="1" t="s">
        <v>12</v>
      </c>
      <c r="F4" s="1" t="s">
        <v>13</v>
      </c>
      <c r="G4" s="1" t="s">
        <v>78</v>
      </c>
    </row>
    <row r="5" spans="1:7" ht="19.5" x14ac:dyDescent="0.25">
      <c r="A5" s="1" t="s">
        <v>98</v>
      </c>
      <c r="B5" s="1" t="s">
        <v>165</v>
      </c>
      <c r="C5" s="19" t="s">
        <v>101</v>
      </c>
      <c r="D5" s="6" t="s">
        <v>24</v>
      </c>
      <c r="E5" s="1" t="s">
        <v>15</v>
      </c>
      <c r="F5" s="1" t="s">
        <v>16</v>
      </c>
      <c r="G5" s="1" t="s">
        <v>79</v>
      </c>
    </row>
    <row r="6" spans="1:7" ht="19.5" x14ac:dyDescent="0.25">
      <c r="A6" s="1" t="s">
        <v>96</v>
      </c>
      <c r="B6" s="1" t="s">
        <v>166</v>
      </c>
      <c r="C6" s="19" t="s">
        <v>109</v>
      </c>
      <c r="D6" s="6" t="s">
        <v>111</v>
      </c>
      <c r="E6" s="1" t="s">
        <v>18</v>
      </c>
      <c r="F6" s="1" t="s">
        <v>19</v>
      </c>
      <c r="G6" s="1" t="s">
        <v>80</v>
      </c>
    </row>
    <row r="7" spans="1:7" ht="15" x14ac:dyDescent="0.25">
      <c r="A7" s="1" t="s">
        <v>102</v>
      </c>
      <c r="D7" s="6" t="s">
        <v>112</v>
      </c>
      <c r="E7" s="1" t="s">
        <v>10</v>
      </c>
      <c r="F7" s="1" t="s">
        <v>22</v>
      </c>
      <c r="G7" s="1" t="s">
        <v>81</v>
      </c>
    </row>
    <row r="8" spans="1:7" ht="15" x14ac:dyDescent="0.25">
      <c r="D8" s="6" t="s">
        <v>113</v>
      </c>
      <c r="E8" s="1" t="s">
        <v>25</v>
      </c>
      <c r="F8" s="1" t="s">
        <v>26</v>
      </c>
      <c r="G8" s="1" t="s">
        <v>82</v>
      </c>
    </row>
    <row r="9" spans="1:7" ht="15" x14ac:dyDescent="0.25">
      <c r="D9" s="6" t="s">
        <v>21</v>
      </c>
      <c r="E9" s="1" t="s">
        <v>28</v>
      </c>
      <c r="F9" s="1" t="s">
        <v>29</v>
      </c>
      <c r="G9" s="1" t="s">
        <v>83</v>
      </c>
    </row>
    <row r="10" spans="1:7" ht="15" x14ac:dyDescent="0.25">
      <c r="D10" s="6" t="s">
        <v>114</v>
      </c>
      <c r="E10" s="1" t="s">
        <v>31</v>
      </c>
      <c r="G10" s="1" t="s">
        <v>42</v>
      </c>
    </row>
    <row r="11" spans="1:7" x14ac:dyDescent="0.25">
      <c r="E11" s="1" t="s">
        <v>33</v>
      </c>
    </row>
    <row r="12" spans="1:7" x14ac:dyDescent="0.25">
      <c r="E12" s="1" t="s">
        <v>35</v>
      </c>
    </row>
    <row r="13" spans="1:7" x14ac:dyDescent="0.25">
      <c r="E13" s="1" t="s">
        <v>37</v>
      </c>
    </row>
    <row r="14" spans="1:7" x14ac:dyDescent="0.25">
      <c r="C14" s="1" t="s">
        <v>103</v>
      </c>
      <c r="E14" s="1" t="s">
        <v>39</v>
      </c>
    </row>
    <row r="15" spans="1:7" x14ac:dyDescent="0.25">
      <c r="A15" s="1" t="s">
        <v>148</v>
      </c>
      <c r="C15" s="1" t="s">
        <v>137</v>
      </c>
      <c r="E15" s="1" t="s">
        <v>41</v>
      </c>
    </row>
    <row r="16" spans="1:7" x14ac:dyDescent="0.25">
      <c r="A16" s="1" t="s">
        <v>149</v>
      </c>
      <c r="C16" s="1" t="s">
        <v>140</v>
      </c>
      <c r="E16" s="1" t="s">
        <v>43</v>
      </c>
    </row>
    <row r="17" spans="3:5" x14ac:dyDescent="0.25">
      <c r="C17" s="1" t="s">
        <v>141</v>
      </c>
      <c r="E17" s="1" t="s">
        <v>44</v>
      </c>
    </row>
    <row r="18" spans="3:5" x14ac:dyDescent="0.25">
      <c r="E18" s="1" t="s">
        <v>45</v>
      </c>
    </row>
    <row r="19" spans="3:5" x14ac:dyDescent="0.25">
      <c r="E19" s="1" t="s">
        <v>46</v>
      </c>
    </row>
    <row r="20" spans="3:5" x14ac:dyDescent="0.25">
      <c r="C20" s="1" t="s">
        <v>103</v>
      </c>
      <c r="E20" s="1" t="s">
        <v>14</v>
      </c>
    </row>
    <row r="21" spans="3:5" x14ac:dyDescent="0.25">
      <c r="C21" s="1" t="s">
        <v>137</v>
      </c>
      <c r="E21" s="1" t="s">
        <v>47</v>
      </c>
    </row>
    <row r="22" spans="3:5" x14ac:dyDescent="0.25">
      <c r="C22" s="1" t="s">
        <v>147</v>
      </c>
      <c r="E22" s="1" t="s">
        <v>17</v>
      </c>
    </row>
    <row r="23" spans="3:5" x14ac:dyDescent="0.25">
      <c r="C23" s="1" t="s">
        <v>146</v>
      </c>
      <c r="E23" s="1" t="s">
        <v>48</v>
      </c>
    </row>
    <row r="24" spans="3:5" x14ac:dyDescent="0.25">
      <c r="E24" s="1" t="s">
        <v>49</v>
      </c>
    </row>
    <row r="25" spans="3:5" x14ac:dyDescent="0.25">
      <c r="E25" s="1" t="s">
        <v>50</v>
      </c>
    </row>
    <row r="26" spans="3:5" x14ac:dyDescent="0.25">
      <c r="E26" s="1" t="s">
        <v>20</v>
      </c>
    </row>
    <row r="27" spans="3:5" x14ac:dyDescent="0.25">
      <c r="E27" s="1" t="s">
        <v>51</v>
      </c>
    </row>
    <row r="28" spans="3:5" x14ac:dyDescent="0.25">
      <c r="E28" s="1" t="s">
        <v>52</v>
      </c>
    </row>
    <row r="29" spans="3:5" x14ac:dyDescent="0.25">
      <c r="E29" s="1" t="s">
        <v>53</v>
      </c>
    </row>
    <row r="30" spans="3:5" x14ac:dyDescent="0.25">
      <c r="E30" s="1" t="s">
        <v>54</v>
      </c>
    </row>
    <row r="31" spans="3:5" x14ac:dyDescent="0.25">
      <c r="E31" s="1" t="s">
        <v>23</v>
      </c>
    </row>
    <row r="32" spans="3:5" x14ac:dyDescent="0.25">
      <c r="E32" s="1" t="s">
        <v>27</v>
      </c>
    </row>
    <row r="33" spans="5:5" x14ac:dyDescent="0.25">
      <c r="E33" s="1" t="s">
        <v>30</v>
      </c>
    </row>
    <row r="34" spans="5:5" x14ac:dyDescent="0.25">
      <c r="E34" s="1" t="s">
        <v>55</v>
      </c>
    </row>
    <row r="35" spans="5:5" x14ac:dyDescent="0.25">
      <c r="E35" s="1" t="s">
        <v>56</v>
      </c>
    </row>
    <row r="36" spans="5:5" x14ac:dyDescent="0.25">
      <c r="E36" s="1" t="s">
        <v>57</v>
      </c>
    </row>
    <row r="37" spans="5:5" x14ac:dyDescent="0.25">
      <c r="E37" s="1" t="s">
        <v>58</v>
      </c>
    </row>
    <row r="38" spans="5:5" x14ac:dyDescent="0.25">
      <c r="E38" s="1" t="s">
        <v>59</v>
      </c>
    </row>
    <row r="39" spans="5:5" x14ac:dyDescent="0.25">
      <c r="E39" s="1" t="s">
        <v>60</v>
      </c>
    </row>
    <row r="40" spans="5:5" x14ac:dyDescent="0.25">
      <c r="E40" s="1" t="s">
        <v>32</v>
      </c>
    </row>
    <row r="41" spans="5:5" x14ac:dyDescent="0.25">
      <c r="E41" s="1" t="s">
        <v>61</v>
      </c>
    </row>
    <row r="42" spans="5:5" x14ac:dyDescent="0.25">
      <c r="E42" s="1" t="s">
        <v>62</v>
      </c>
    </row>
    <row r="43" spans="5:5" x14ac:dyDescent="0.25">
      <c r="E43" s="1" t="s">
        <v>63</v>
      </c>
    </row>
    <row r="44" spans="5:5" x14ac:dyDescent="0.25">
      <c r="E44" s="1" t="s">
        <v>64</v>
      </c>
    </row>
    <row r="45" spans="5:5" x14ac:dyDescent="0.25">
      <c r="E45" s="1" t="s">
        <v>34</v>
      </c>
    </row>
    <row r="46" spans="5:5" x14ac:dyDescent="0.25">
      <c r="E46" s="1" t="s">
        <v>65</v>
      </c>
    </row>
    <row r="47" spans="5:5" x14ac:dyDescent="0.25">
      <c r="E47" s="1" t="s">
        <v>66</v>
      </c>
    </row>
    <row r="48" spans="5:5" x14ac:dyDescent="0.25">
      <c r="E48" s="1" t="s">
        <v>38</v>
      </c>
    </row>
    <row r="49" spans="5:5" x14ac:dyDescent="0.25">
      <c r="E49" s="1" t="s">
        <v>67</v>
      </c>
    </row>
    <row r="50" spans="5:5" x14ac:dyDescent="0.25">
      <c r="E50" s="1" t="s">
        <v>68</v>
      </c>
    </row>
    <row r="51" spans="5:5" x14ac:dyDescent="0.25">
      <c r="E51" s="1" t="s">
        <v>69</v>
      </c>
    </row>
    <row r="52" spans="5:5" x14ac:dyDescent="0.25">
      <c r="E52" s="1" t="s">
        <v>36</v>
      </c>
    </row>
    <row r="53" spans="5:5" x14ac:dyDescent="0.25">
      <c r="E53" s="1" t="s">
        <v>70</v>
      </c>
    </row>
    <row r="54" spans="5:5" x14ac:dyDescent="0.25">
      <c r="E54" s="1" t="s">
        <v>71</v>
      </c>
    </row>
    <row r="55" spans="5:5" x14ac:dyDescent="0.25">
      <c r="E55" s="1" t="s">
        <v>72</v>
      </c>
    </row>
    <row r="56" spans="5:5" x14ac:dyDescent="0.25">
      <c r="E56" s="1" t="s">
        <v>73</v>
      </c>
    </row>
    <row r="57" spans="5:5" x14ac:dyDescent="0.25">
      <c r="E57" s="1" t="s">
        <v>74</v>
      </c>
    </row>
    <row r="58" spans="5:5" x14ac:dyDescent="0.25">
      <c r="E58" s="1" t="s">
        <v>75</v>
      </c>
    </row>
    <row r="59" spans="5:5" x14ac:dyDescent="0.25">
      <c r="E59" s="1" t="s">
        <v>40</v>
      </c>
    </row>
    <row r="60" spans="5:5" x14ac:dyDescent="0.25">
      <c r="E60" s="1" t="s">
        <v>76</v>
      </c>
    </row>
    <row r="61" spans="5:5" x14ac:dyDescent="0.25">
      <c r="E61" s="1" t="s">
        <v>77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Serna Cover Page</vt:lpstr>
      <vt:lpstr>Overview</vt:lpstr>
      <vt:lpstr>Application Support</vt:lpstr>
      <vt:lpstr>DROPDOWNS</vt:lpstr>
      <vt:lpstr>Overview!Print_Titles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McNicholas, Joseph@HCD</dc:creator>
  <cp:lastModifiedBy>Douglas Truong</cp:lastModifiedBy>
  <cp:lastPrinted>2019-12-19T16:15:02Z</cp:lastPrinted>
  <dcterms:created xsi:type="dcterms:W3CDTF">2019-07-19T14:55:38Z</dcterms:created>
  <dcterms:modified xsi:type="dcterms:W3CDTF">2020-01-06T20:44:51Z</dcterms:modified>
</cp:coreProperties>
</file>